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84FF7CA5-2A25-45EE-9298-7F3C99601283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4" l="1"/>
  <c r="B4" i="5"/>
  <c r="B4" i="7"/>
  <c r="B4" i="8"/>
  <c r="B4" i="4"/>
  <c r="B4" i="9"/>
  <c r="G19" i="4" l="1"/>
  <c r="B13" i="24"/>
  <c r="B9" i="24"/>
  <c r="E8" i="24"/>
  <c r="B8" i="24"/>
  <c r="E7" i="24"/>
  <c r="B7" i="24"/>
  <c r="B13" i="7"/>
  <c r="B9" i="4"/>
  <c r="B13" i="8"/>
  <c r="B7" i="8"/>
  <c r="B8" i="8"/>
  <c r="B15" i="5"/>
  <c r="B12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3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<sst xmlns="http://schemas.openxmlformats.org/spreadsheetml/2006/main" count="506" uniqueCount="384">
  <si>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</si>
  <si>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</si>
  <si>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</si>
  <si>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</si>
  <si>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</si>
  <si>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</si>
  <si>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</si>
  <si>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</si>
  <si>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</si>
  <si>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</si>
  <si>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</si>
  <si>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</si>
  <si>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</si>
  <si>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</si>
  <si>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</si>
  <si>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</si>
  <si>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</si>
  <si>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</si>
  <si>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</si>
  <si>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</si>
  <si>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</si>
  <si>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</si>
  <si>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</si>
  <si>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</si>
  <si>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</si>
  <si>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</si>
  <si>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</si>
  <si>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</si>
  <si>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</si>
  <si>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</si>
  <si>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</si>
  <si>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</si>
  <si>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</si>
  <si>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</si>
  <si>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</si>
  <si>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</si>
  <si>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</si>
  <si>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</si>
  <si>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</si>
  <si>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</si>
  <si>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</si>
  <si>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</si>
  <si>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</si>
  <si>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</si>
  <si>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</si>
  <si>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</si>
  <si>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</si>
  <si>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</si>
  <si>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</si>
  <si>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</si>
  <si>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</si>
  <si>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</si>
  <si>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</si>
  <si>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</si>
  <si>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</si>
  <si>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</si>
  <si>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</si>
  <si>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</si>
  <si>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</si>
  <si>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</si>
  <si>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</si>
  <si>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</si>
  <si>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</si>
  <si>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</si>
  <si>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</si>
  <si>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TABULADOR DE SALARIO BASE DE MANO DE OBRA E INTREGRACION DE SALARIOS</t>
  </si>
  <si>
    <t>Salario Base por Jornal</t>
  </si>
  <si>
    <t>Factor Salario Real</t>
  </si>
  <si>
    <t>Salario Real</t>
  </si>
  <si>
    <t>Fecha</t>
  </si>
  <si>
    <t>Cantidad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</si>
  <si>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</si>
  <si>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</si>
  <si>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</si>
  <si>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</si>
  <si>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</si>
  <si>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</si>
  <si>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</si>
  <si>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</si>
  <si>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</si>
  <si>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</si>
  <si>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</si>
  <si>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</si>
  <si>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</si>
  <si>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</si>
  <si>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</si>
  <si>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</si>
  <si>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</si>
  <si>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</si>
  <si>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</si>
  <si>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</si>
  <si>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</si>
  <si>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</si>
  <si>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</si>
  <si>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</si>
  <si>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</si>
  <si>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</si>
  <si>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</si>
  <si>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</si>
  <si>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</si>
  <si>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</si>
  <si>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</si>
  <si>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</si>
  <si>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</si>
  <si>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</si>
  <si>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</si>
  <si>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</si>
  <si>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</si>
  <si>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</si>
  <si>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</si>
  <si>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</si>
  <si>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</si>
  <si>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</si>
  <si>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</si>
  <si>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</si>
  <si>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</si>
  <si>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</si>
  <si>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</si>
  <si>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</si>
  <si>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</si>
  <si>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</si>
  <si>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</si>
  <si>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</si>
  <si>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</si>
  <si>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</si>
  <si>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</si>
  <si>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</si>
  <si>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</si>
  <si>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</si>
  <si>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</si>
  <si>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</si>
  <si>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</si>
  <si>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</si>
  <si>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</si>
  <si>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</si>
  <si>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</si>
  <si>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</si>
  <si>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</si>
  <si>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</si>
  <si>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</si>
  <si>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</si>
  <si>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</si>
  <si>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</si>
  <si>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</si>
  <si>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</si>
  <si>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</si>
  <si>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</si>
  <si>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</si>
  <si>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</si>
  <si>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</si>
  <si>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</si>
  <si>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</si>
  <si>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</si>
  <si>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</si>
  <si>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</si>
  <si>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</si>
  <si>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</si>
  <si>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</si>
  <si>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</si>
  <si>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</si>
  <si>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</si>
  <si>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</si>
  <si>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</si>
  <si>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</si>
  <si>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</si>
  <si>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</si>
  <si>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</si>
  <si>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</si>
  <si>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</si>
  <si>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</si>
  <si>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</si>
  <si>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</si>
  <si>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</si>
  <si>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</si>
  <si>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</si>
  <si>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</si>
  <si>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</si>
  <si>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</si>
  <si>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</si>
  <si>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</si>
  <si>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</si>
  <si>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</si>
  <si>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</si>
  <si>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</si>
  <si>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</si>
  <si>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</si>
  <si>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</si>
  <si>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</si>
  <si>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</si>
  <si>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</si>
  <si>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</si>
  <si>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</si>
  <si>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</si>
  <si>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</si>
  <si>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</si>
  <si>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</si>
  <si>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</si>
  <si>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</si>
  <si>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</si>
  <si>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</si>
  <si>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</si>
  <si>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</si>
  <si>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</si>
  <si>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</si>
  <si>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</si>
  <si>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</si>
  <si>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</si>
  <si>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</si>
  <si>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</si>
  <si>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</si>
  <si>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</si>
  <si>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</si>
  <si>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</si>
  <si>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</si>
  <si>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</si>
  <si>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</si>
  <si>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</si>
  <si>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</si>
  <si>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</si>
  <si>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</si>
  <si>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</si>
  <si>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</si>
  <si>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</si>
  <si>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</si>
  <si>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</si>
  <si>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</si>
  <si>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</si>
  <si>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</si>
  <si>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</si>
  <si>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</si>
  <si>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</si>
  <si>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</si>
  <si>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</si>
  <si>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</si>
  <si>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</si>
  <si>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</si>
  <si>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</si>
  <si>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</si>
  <si>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</si>
  <si>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</si>
  <si>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</si>
  <si>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</si>
  <si>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</si>
  <si>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</si>
  <si>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</si>
  <si>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</si>
  <si>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</si>
  <si>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</si>
  <si>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</si>
  <si>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</si>
  <si>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</si>
  <si>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</si>
  <si>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</si>
  <si>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</si>
  <si>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</si>
  <si>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</si>
  <si>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</si>
  <si>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</si>
  <si>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</si>
  <si>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</si>
  <si>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</si>
  <si>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</si>
  <si>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</si>
  <si>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</si>
  <si>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</si>
  <si>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</si>
  <si>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</si>
  <si>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</si>
  <si>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</si>
  <si>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</si>
  <si>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</si>
  <si>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</si>
  <si>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</si>
  <si>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</si>
  <si>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</si>
  <si>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</si>
  <si>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</si>
  <si>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</si>
  <si>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</si>
  <si>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</si>
  <si>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</si>
  <si>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</si>
  <si>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</si>
  <si>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</si>
  <si>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</si>
  <si>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</si>
  <si>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</si>
  <si>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</si>
  <si>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</si>
  <si>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</si>
  <si>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</si>
  <si>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</si>
  <si>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</si>
  <si>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</si>
  <si>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</si>
  <si>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</si>
  <si>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</si>
  <si>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</si>
  <si>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</si>
  <si>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</si>
  <si>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</si>
  <si>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</si>
  <si>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</si>
  <si>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</si>
  <si>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</si>
  <si>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</si>
  <si>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</si>
  <si>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</si>
  <si>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</si>
  <si>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</si>
  <si>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</si>
  <si>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</si>
  <si>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</si>
  <si>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</si>
  <si>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</si>
  <si>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</si>
  <si>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</si>
  <si>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</si>
  <si>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</si>
  <si>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</si>
  <si>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</si>
  <si>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</si>
  <si>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</si>
  <si>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</si>
  <si>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</si>
  <si>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</si>
  <si>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</si>
  <si>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</si>
  <si>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</si>
  <si>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</si>
  <si>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</si>
  <si>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Disponibiliad</t>
  </si>
  <si>
    <t>Vida Util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</si>
  <si>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</si>
  <si>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</si>
  <si>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</si>
  <si>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</si>
  <si>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</si>
  <si>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</si>
  <si>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</si>
  <si>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</si>
  <si>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</si>
  <si>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</si>
  <si>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</si>
  <si>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</si>
  <si>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</si>
  <si>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</si>
  <si>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</si>
  <si>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</si>
  <si>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</si>
  <si>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</si>
  <si>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</si>
  <si>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</si>
  <si>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</si>
  <si>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</si>
  <si>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</si>
  <si>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</si>
  <si>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</si>
  <si>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</si>
  <si>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</si>
  <si>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</si>
  <si>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</si>
  <si>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</si>
  <si>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</si>
  <si>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</si>
  <si>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GOBIERNO DEL ESTADO DE GUANAJUATO</t>
  </si>
  <si>
    <t>SECRETARIA DE OBRA PUBLICA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</si>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</sst>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0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Continuous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Continuous"/>
    </xf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49" fontId="8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14" fontId="4" fillId="0" borderId="0" xfId="0" applyNumberFormat="1" applyFont="1" applyAlignment="1">
      <alignment horizontal="right"/>
    </xf>
    <xf numFmtId="49" fontId="4" fillId="0" borderId="0" xfId="0" applyNumberFormat="1" applyFon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3" borderId="3" xfId="0" applyFont="1" applyFill="1" applyBorder="1"/>
    <xf numFmtId="165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67" fontId="8" fillId="0" borderId="0" xfId="0" applyNumberFormat="1" applyFont="1" applyAlignment="1">
      <alignment horizontal="right" vertical="top"/>
    </xf>
    <xf numFmtId="0" fontId="5" fillId="0" borderId="0" xfId="0" applyFont="1"/>
    <xf numFmtId="0" fontId="5" fillId="0" borderId="15" xfId="0" applyFont="1" applyBorder="1"/>
    <xf numFmtId="0" fontId="5" fillId="0" borderId="15" xfId="0" applyFont="1" applyBorder="1" applyAlignment="1">
      <alignment vertical="top" wrapText="1"/>
    </xf>
    <xf numFmtId="0" fontId="4" fillId="0" borderId="15" xfId="0" applyFont="1" applyBorder="1"/>
    <xf numFmtId="0" fontId="5" fillId="0" borderId="0" xfId="0" applyFont="1" applyAlignment="1">
      <alignment vertical="top" wrapText="1"/>
    </xf>
    <xf numFmtId="0" fontId="4" fillId="0" borderId="16" xfId="0" applyFont="1" applyBorder="1"/>
    <xf numFmtId="0" fontId="5" fillId="0" borderId="0" xfId="0" applyFont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164" fontId="4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Alignment="1">
      <alignment vertical="top"/>
    </xf>
    <xf numFmtId="168" fontId="4" fillId="0" borderId="0" xfId="0" applyNumberFormat="1" applyFont="1" applyAlignment="1">
      <alignment horizontal="left" vertical="top"/>
    </xf>
    <xf numFmtId="168" fontId="4" fillId="0" borderId="0" xfId="0" applyNumberFormat="1" applyFont="1"/>
    <xf numFmtId="168" fontId="4" fillId="0" borderId="0" xfId="0" applyNumberFormat="1" applyFont="1" applyAlignment="1">
      <alignment horizontal="right"/>
    </xf>
    <xf numFmtId="0" fontId="8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10" fillId="0" borderId="15" xfId="0" applyFont="1" applyBorder="1" applyAlignment="1">
      <alignment vertical="top"/>
    </xf>
    <xf numFmtId="168" fontId="4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vertical="top"/>
    </xf>
    <xf numFmtId="0" fontId="13" fillId="3" borderId="3" xfId="0" applyFont="1" applyFill="1" applyBorder="1"/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8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0</xdr:row>
      <xdr:rowOff>104775</xdr:rowOff>
    </xdr:from>
    <xdr:to>
      <xdr:col>4</xdr:col>
      <xdr:colOff>787537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0" y="104775"/>
          <a:ext cx="1644787" cy="732456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0</xdr:row>
      <xdr:rowOff>66675</xdr:rowOff>
    </xdr:from>
    <xdr:to>
      <xdr:col>8</xdr:col>
      <xdr:colOff>835162</xdr:colOff>
      <xdr:row>4</xdr:row>
      <xdr:rowOff>84756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24550" y="66675"/>
          <a:ext cx="1435237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778012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G56" sqref="G5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77" t="s">
        <v>340</v>
      </c>
      <c r="C1" s="78" t="s">
        <v>362</v>
      </c>
    </row>
    <row r="2" spans="1:3" ht="12.75" customHeight="1" x14ac:dyDescent="0.2">
      <c r="A2" s="43" t="s">
        <v>0</v>
      </c>
      <c r="B2" s="43"/>
      <c r="C2" s="44"/>
    </row>
    <row r="3" spans="1:3" ht="12.75" customHeight="1" x14ac:dyDescent="0.2">
      <c r="A3" s="45"/>
      <c r="B3" s="45"/>
      <c r="C3" s="45"/>
    </row>
    <row r="4" spans="1:3" ht="12.75" customHeight="1" x14ac:dyDescent="0.2">
      <c r="A4" s="27" t="s">
        <v>113</v>
      </c>
      <c r="B4" s="46" t="s">
        <v>2</v>
      </c>
      <c r="C4" s="47" t="s">
        <v>71</v>
      </c>
    </row>
    <row r="5" spans="1:3" ht="12.75" customHeight="1" x14ac:dyDescent="0.2">
      <c r="A5" s="31" t="s">
        <v>3</v>
      </c>
      <c r="B5" s="28"/>
      <c r="C5" s="23"/>
    </row>
    <row r="6" spans="1:3" ht="12.75" customHeight="1" x14ac:dyDescent="0.2">
      <c r="A6" s="48" t="s">
        <v>72</v>
      </c>
      <c r="B6" s="29" t="s">
        <v>4</v>
      </c>
      <c r="C6" s="22" t="s">
        <v>375</v>
      </c>
    </row>
    <row r="7" spans="1:3" ht="12.75" customHeight="1" x14ac:dyDescent="0.2">
      <c r="A7" s="42" t="s">
        <v>75</v>
      </c>
      <c r="B7" s="30" t="s">
        <v>5</v>
      </c>
      <c r="C7" s="19" t="s">
        <v>376</v>
      </c>
    </row>
    <row r="8" spans="1:3" ht="12.75" customHeight="1" x14ac:dyDescent="0.2">
      <c r="A8" s="42" t="s">
        <v>76</v>
      </c>
      <c r="B8" s="30" t="s">
        <v>6</v>
      </c>
      <c r="C8" s="19" t="s">
        <v>377</v>
      </c>
    </row>
    <row r="9" spans="1:3" ht="12.75" customHeight="1" x14ac:dyDescent="0.2">
      <c r="A9" s="42" t="s">
        <v>77</v>
      </c>
      <c r="B9" s="30" t="s">
        <v>7</v>
      </c>
      <c r="C9" s="19" t="s">
        <v>73</v>
      </c>
    </row>
    <row r="10" spans="1:3" ht="12.75" customHeight="1" x14ac:dyDescent="0.2">
      <c r="A10" s="30" t="s">
        <v>89</v>
      </c>
      <c r="B10" s="42" t="s">
        <v>102</v>
      </c>
      <c r="C10" s="19" t="s">
        <v>378</v>
      </c>
    </row>
    <row r="11" spans="1:3" ht="12.75" customHeight="1" x14ac:dyDescent="0.2">
      <c r="A11" s="30" t="s">
        <v>90</v>
      </c>
      <c r="B11" s="30" t="s">
        <v>8</v>
      </c>
      <c r="C11" s="19" t="s">
        <v>379</v>
      </c>
    </row>
    <row r="12" spans="1:3" ht="12.75" customHeight="1" x14ac:dyDescent="0.2">
      <c r="A12" s="30" t="s">
        <v>91</v>
      </c>
      <c r="B12" s="30" t="s">
        <v>9</v>
      </c>
      <c r="C12" s="19" t="s">
        <v>380</v>
      </c>
    </row>
    <row r="13" spans="1:3" ht="12.75" customHeight="1" x14ac:dyDescent="0.2">
      <c r="A13" s="30" t="s">
        <v>92</v>
      </c>
      <c r="B13" s="30" t="s">
        <v>10</v>
      </c>
      <c r="C13" s="20" t="s">
        <v>381</v>
      </c>
    </row>
    <row r="14" spans="1:3" ht="12.75" customHeight="1" x14ac:dyDescent="0.2">
      <c r="A14" s="42" t="s">
        <v>79</v>
      </c>
      <c r="B14" s="30" t="s">
        <v>11</v>
      </c>
      <c r="C14" s="40">
        <v>1234567</v>
      </c>
    </row>
    <row r="15" spans="1:3" ht="12.75" customHeight="1" x14ac:dyDescent="0.2">
      <c r="A15" s="42" t="s">
        <v>80</v>
      </c>
      <c r="B15" s="30" t="s">
        <v>12</v>
      </c>
      <c r="C15" s="40">
        <v>12345678</v>
      </c>
    </row>
    <row r="16" spans="1:3" ht="12.75" customHeight="1" x14ac:dyDescent="0.2">
      <c r="A16" s="42" t="s">
        <v>81</v>
      </c>
      <c r="B16" s="30" t="s">
        <v>13</v>
      </c>
      <c r="C16" s="40">
        <v>123456789</v>
      </c>
    </row>
    <row r="17" spans="1:3" ht="12.75" customHeight="1" x14ac:dyDescent="0.2">
      <c r="A17" s="42" t="s">
        <v>78</v>
      </c>
      <c r="B17" s="30" t="s">
        <v>14</v>
      </c>
      <c r="C17" s="19" t="s">
        <v>382</v>
      </c>
    </row>
    <row r="18" spans="1:3" ht="12.75" customHeight="1" x14ac:dyDescent="0.2">
      <c r="A18" s="42" t="s">
        <v>82</v>
      </c>
      <c r="B18" s="30" t="s">
        <v>15</v>
      </c>
      <c r="C18" s="19" t="s">
        <v>112</v>
      </c>
    </row>
    <row r="19" spans="1:3" ht="12.75" customHeight="1" x14ac:dyDescent="0.2">
      <c r="A19" s="31" t="s">
        <v>148</v>
      </c>
      <c r="B19" s="32"/>
      <c r="C19" s="23"/>
    </row>
    <row r="20" spans="1:3" x14ac:dyDescent="0.2">
      <c r="A20" s="42" t="s">
        <v>118</v>
      </c>
      <c r="B20" s="42" t="s">
        <v>86</v>
      </c>
      <c r="C20" s="76" t="s">
        <v>339</v>
      </c>
    </row>
    <row r="21" spans="1:3" ht="12.75" customHeight="1" x14ac:dyDescent="0.2">
      <c r="A21" s="30" t="s">
        <v>85</v>
      </c>
      <c r="B21" s="30" t="s">
        <v>87</v>
      </c>
      <c r="C21" s="19" t="s">
        <v>94</v>
      </c>
    </row>
    <row r="22" spans="1:3" ht="12.75" customHeight="1" x14ac:dyDescent="0.2">
      <c r="A22" s="30" t="s">
        <v>93</v>
      </c>
      <c r="B22" s="30" t="s">
        <v>88</v>
      </c>
      <c r="C22" s="19" t="s">
        <v>95</v>
      </c>
    </row>
    <row r="23" spans="1:3" ht="12.75" customHeight="1" x14ac:dyDescent="0.2">
      <c r="A23" s="30" t="s">
        <v>187</v>
      </c>
      <c r="B23" s="30" t="s">
        <v>188</v>
      </c>
      <c r="C23" s="19" t="s">
        <v>188</v>
      </c>
    </row>
    <row r="24" spans="1:3" ht="12.75" customHeight="1" x14ac:dyDescent="0.2">
      <c r="A24" s="30" t="s">
        <v>189</v>
      </c>
      <c r="B24" s="30" t="s">
        <v>190</v>
      </c>
      <c r="C24" s="19" t="s">
        <v>190</v>
      </c>
    </row>
    <row r="25" spans="1:3" ht="12.75" customHeight="1" x14ac:dyDescent="0.2">
      <c r="A25" s="30" t="s">
        <v>191</v>
      </c>
      <c r="B25" s="30" t="s">
        <v>192</v>
      </c>
      <c r="C25" s="19" t="s">
        <v>192</v>
      </c>
    </row>
    <row r="26" spans="1:3" ht="12.75" customHeight="1" x14ac:dyDescent="0.2">
      <c r="A26" s="30" t="s">
        <v>193</v>
      </c>
      <c r="B26" s="30" t="s">
        <v>194</v>
      </c>
      <c r="C26" s="19" t="s">
        <v>194</v>
      </c>
    </row>
    <row r="27" spans="1:3" ht="12.75" customHeight="1" x14ac:dyDescent="0.2">
      <c r="A27" s="30" t="s">
        <v>195</v>
      </c>
      <c r="B27" s="30" t="s">
        <v>196</v>
      </c>
      <c r="C27" s="19" t="s">
        <v>196</v>
      </c>
    </row>
    <row r="28" spans="1:3" ht="12.75" customHeight="1" x14ac:dyDescent="0.2">
      <c r="A28" s="30" t="s">
        <v>197</v>
      </c>
      <c r="B28" s="30" t="s">
        <v>198</v>
      </c>
      <c r="C28" s="19" t="s">
        <v>198</v>
      </c>
    </row>
    <row r="29" spans="1:3" ht="12.75" customHeight="1" x14ac:dyDescent="0.2">
      <c r="A29" s="30" t="s">
        <v>199</v>
      </c>
      <c r="B29" s="30" t="s">
        <v>200</v>
      </c>
      <c r="C29" s="19" t="s">
        <v>200</v>
      </c>
    </row>
    <row r="30" spans="1:3" ht="12.75" customHeight="1" x14ac:dyDescent="0.2">
      <c r="A30" s="81" t="s">
        <v>344</v>
      </c>
      <c r="B30" s="82" t="s">
        <v>345</v>
      </c>
      <c r="C30" s="83" t="s">
        <v>345</v>
      </c>
    </row>
    <row r="31" spans="1:3" ht="12.75" customHeight="1" x14ac:dyDescent="0.2">
      <c r="A31" s="84" t="s">
        <v>346</v>
      </c>
      <c r="B31" s="82" t="s">
        <v>347</v>
      </c>
      <c r="C31" s="83" t="s">
        <v>347</v>
      </c>
    </row>
    <row r="32" spans="1:3" ht="12.75" customHeight="1" x14ac:dyDescent="0.2">
      <c r="A32" s="81" t="s">
        <v>348</v>
      </c>
      <c r="B32" s="82" t="s">
        <v>349</v>
      </c>
      <c r="C32" s="83" t="s">
        <v>349</v>
      </c>
    </row>
    <row r="33" spans="1:3" ht="12.75" customHeight="1" x14ac:dyDescent="0.2">
      <c r="A33" s="31" t="s">
        <v>16</v>
      </c>
      <c r="B33" s="32"/>
      <c r="C33" s="23"/>
    </row>
    <row r="34" spans="1:3" ht="12.75" customHeight="1" x14ac:dyDescent="0.2">
      <c r="A34" s="42" t="s">
        <v>96</v>
      </c>
      <c r="B34" s="30" t="s">
        <v>17</v>
      </c>
      <c r="C34" s="89">
        <v>40017</v>
      </c>
    </row>
    <row r="35" spans="1:3" ht="12.75" customHeight="1" x14ac:dyDescent="0.2">
      <c r="A35" s="42" t="s">
        <v>98</v>
      </c>
      <c r="B35" s="30" t="s">
        <v>18</v>
      </c>
      <c r="C35" s="40" t="s">
        <v>97</v>
      </c>
    </row>
    <row r="36" spans="1:3" x14ac:dyDescent="0.2">
      <c r="A36" s="42" t="s">
        <v>216</v>
      </c>
      <c r="B36" s="42" t="s">
        <v>103</v>
      </c>
      <c r="C36" s="19" t="s">
        <v>104</v>
      </c>
    </row>
    <row r="37" spans="1:3" ht="12.75" customHeight="1" x14ac:dyDescent="0.2">
      <c r="A37" s="31" t="s">
        <v>19</v>
      </c>
      <c r="B37" s="32"/>
      <c r="C37" s="24"/>
    </row>
    <row r="38" spans="1:3" ht="12.75" customHeight="1" x14ac:dyDescent="0.2">
      <c r="A38" s="79" t="s">
        <v>341</v>
      </c>
      <c r="B38" s="80" t="s">
        <v>342</v>
      </c>
      <c r="C38" s="76" t="s">
        <v>343</v>
      </c>
    </row>
    <row r="39" spans="1:3" ht="12.75" customHeight="1" x14ac:dyDescent="0.2">
      <c r="A39" s="42" t="s">
        <v>84</v>
      </c>
      <c r="B39" s="30" t="s">
        <v>20</v>
      </c>
      <c r="C39" s="60" t="s">
        <v>307</v>
      </c>
    </row>
    <row r="40" spans="1:3" ht="12.75" customHeight="1" x14ac:dyDescent="0.2">
      <c r="A40" s="42" t="s">
        <v>201</v>
      </c>
      <c r="B40" s="30" t="s">
        <v>21</v>
      </c>
      <c r="C40" s="19" t="s">
        <v>154</v>
      </c>
    </row>
    <row r="41" spans="1:3" ht="12.75" customHeight="1" x14ac:dyDescent="0.2">
      <c r="A41" s="42" t="s">
        <v>202</v>
      </c>
      <c r="B41" s="30" t="s">
        <v>203</v>
      </c>
      <c r="C41" s="19" t="s">
        <v>203</v>
      </c>
    </row>
    <row r="42" spans="1:3" ht="12.75" customHeight="1" x14ac:dyDescent="0.2">
      <c r="A42" s="42" t="s">
        <v>99</v>
      </c>
      <c r="B42" s="30" t="s">
        <v>22</v>
      </c>
      <c r="C42" s="19" t="s">
        <v>73</v>
      </c>
    </row>
    <row r="43" spans="1:3" ht="12.75" customHeight="1" x14ac:dyDescent="0.2">
      <c r="A43" s="42" t="s">
        <v>100</v>
      </c>
      <c r="B43" s="42" t="s">
        <v>101</v>
      </c>
      <c r="C43" s="19" t="s">
        <v>74</v>
      </c>
    </row>
    <row r="44" spans="1:3" ht="12.75" customHeight="1" x14ac:dyDescent="0.2">
      <c r="A44" s="42" t="s">
        <v>204</v>
      </c>
      <c r="B44" s="42" t="s">
        <v>205</v>
      </c>
      <c r="C44" s="19" t="s">
        <v>205</v>
      </c>
    </row>
    <row r="45" spans="1:3" ht="12.75" customHeight="1" x14ac:dyDescent="0.2">
      <c r="A45" s="42" t="s">
        <v>206</v>
      </c>
      <c r="B45" s="42" t="s">
        <v>207</v>
      </c>
      <c r="C45" s="19" t="s">
        <v>207</v>
      </c>
    </row>
    <row r="46" spans="1:3" ht="12.75" customHeight="1" x14ac:dyDescent="0.2">
      <c r="A46" s="42" t="s">
        <v>208</v>
      </c>
      <c r="B46" s="42" t="s">
        <v>209</v>
      </c>
      <c r="C46" s="19" t="s">
        <v>209</v>
      </c>
    </row>
    <row r="47" spans="1:3" ht="12.75" customHeight="1" x14ac:dyDescent="0.2">
      <c r="A47" s="42" t="s">
        <v>210</v>
      </c>
      <c r="B47" s="42" t="s">
        <v>211</v>
      </c>
      <c r="C47" s="19" t="s">
        <v>211</v>
      </c>
    </row>
    <row r="48" spans="1:3" ht="12.75" customHeight="1" x14ac:dyDescent="0.2">
      <c r="A48" s="42" t="s">
        <v>218</v>
      </c>
      <c r="B48" s="42" t="s">
        <v>219</v>
      </c>
      <c r="C48" s="19" t="s">
        <v>219</v>
      </c>
    </row>
    <row r="49" spans="1:3" ht="12.75" customHeight="1" x14ac:dyDescent="0.2">
      <c r="A49" s="85" t="s">
        <v>350</v>
      </c>
      <c r="B49" s="85" t="s">
        <v>351</v>
      </c>
      <c r="C49" s="86" t="s">
        <v>352</v>
      </c>
    </row>
    <row r="50" spans="1:3" ht="12.75" customHeight="1" x14ac:dyDescent="0.2">
      <c r="A50" s="85" t="s">
        <v>353</v>
      </c>
      <c r="B50" s="85" t="s">
        <v>354</v>
      </c>
      <c r="C50" s="86" t="s">
        <v>383</v>
      </c>
    </row>
    <row r="51" spans="1:3" ht="12.75" customHeight="1" x14ac:dyDescent="0.2">
      <c r="A51" s="85" t="s">
        <v>355</v>
      </c>
      <c r="B51" s="85" t="s">
        <v>356</v>
      </c>
      <c r="C51" s="86" t="s">
        <v>357</v>
      </c>
    </row>
    <row r="52" spans="1:3" ht="12.75" customHeight="1" x14ac:dyDescent="0.2">
      <c r="A52" s="85" t="s">
        <v>358</v>
      </c>
      <c r="B52" s="85" t="s">
        <v>359</v>
      </c>
      <c r="C52" s="86" t="s">
        <v>380</v>
      </c>
    </row>
    <row r="53" spans="1:3" ht="12.75" customHeight="1" x14ac:dyDescent="0.2">
      <c r="A53" s="85" t="s">
        <v>360</v>
      </c>
      <c r="B53" s="85" t="s">
        <v>361</v>
      </c>
      <c r="C53" s="20" t="s">
        <v>381</v>
      </c>
    </row>
    <row r="54" spans="1:3" ht="12.75" customHeight="1" x14ac:dyDescent="0.2">
      <c r="A54" s="42" t="s">
        <v>105</v>
      </c>
      <c r="B54" s="30" t="s">
        <v>179</v>
      </c>
      <c r="C54" s="89">
        <v>40026</v>
      </c>
    </row>
    <row r="55" spans="1:3" ht="12.75" customHeight="1" x14ac:dyDescent="0.2">
      <c r="A55" s="49" t="s">
        <v>106</v>
      </c>
      <c r="B55" s="33" t="s">
        <v>180</v>
      </c>
      <c r="C55" s="90">
        <v>40178</v>
      </c>
    </row>
    <row r="56" spans="1:3" ht="12.75" customHeight="1" x14ac:dyDescent="0.2">
      <c r="A56" s="42" t="s">
        <v>220</v>
      </c>
      <c r="B56" s="30" t="s">
        <v>221</v>
      </c>
      <c r="C56" s="26">
        <v>100000</v>
      </c>
    </row>
    <row r="57" spans="1:3" ht="12.75" customHeight="1" x14ac:dyDescent="0.2">
      <c r="A57" s="42" t="s">
        <v>222</v>
      </c>
      <c r="B57" s="30" t="s">
        <v>223</v>
      </c>
      <c r="C57" s="26">
        <v>7722</v>
      </c>
    </row>
    <row r="58" spans="1:3" ht="12.75" customHeight="1" x14ac:dyDescent="0.2">
      <c r="A58" s="42" t="s">
        <v>228</v>
      </c>
      <c r="B58" s="30" t="s">
        <v>28</v>
      </c>
      <c r="C58" s="51">
        <v>0.15</v>
      </c>
    </row>
    <row r="59" spans="1:3" ht="12.75" customHeight="1" x14ac:dyDescent="0.2">
      <c r="A59" s="31" t="s">
        <v>23</v>
      </c>
      <c r="B59" s="32"/>
      <c r="C59" s="23"/>
    </row>
    <row r="60" spans="1:3" ht="12.75" customHeight="1" x14ac:dyDescent="0.2">
      <c r="A60" s="30" t="s">
        <v>224</v>
      </c>
      <c r="B60" s="30" t="s">
        <v>225</v>
      </c>
      <c r="C60" s="19">
        <v>153</v>
      </c>
    </row>
    <row r="61" spans="1:3" ht="12.75" customHeight="1" x14ac:dyDescent="0.2">
      <c r="A61" s="30" t="s">
        <v>226</v>
      </c>
      <c r="B61" s="30" t="s">
        <v>227</v>
      </c>
      <c r="C61" s="19">
        <v>133</v>
      </c>
    </row>
    <row r="62" spans="1:3" ht="12.75" customHeight="1" x14ac:dyDescent="0.2">
      <c r="A62" s="42" t="s">
        <v>212</v>
      </c>
      <c r="B62" s="42" t="s">
        <v>150</v>
      </c>
      <c r="C62" s="19">
        <v>2</v>
      </c>
    </row>
    <row r="63" spans="1:3" x14ac:dyDescent="0.2">
      <c r="A63" s="42" t="s">
        <v>213</v>
      </c>
      <c r="B63" s="42" t="s">
        <v>155</v>
      </c>
      <c r="C63" s="19" t="s">
        <v>149</v>
      </c>
    </row>
    <row r="64" spans="1:3" x14ac:dyDescent="0.2">
      <c r="A64" s="42" t="s">
        <v>214</v>
      </c>
      <c r="B64" s="42" t="s">
        <v>157</v>
      </c>
      <c r="C64" s="19" t="s">
        <v>151</v>
      </c>
    </row>
    <row r="65" spans="1:3" x14ac:dyDescent="0.2">
      <c r="A65" s="42" t="s">
        <v>217</v>
      </c>
      <c r="B65" s="42" t="s">
        <v>156</v>
      </c>
      <c r="C65" s="19" t="s">
        <v>152</v>
      </c>
    </row>
    <row r="66" spans="1:3" x14ac:dyDescent="0.2">
      <c r="A66" s="42" t="s">
        <v>215</v>
      </c>
      <c r="B66" s="42" t="s">
        <v>158</v>
      </c>
      <c r="C66" s="19" t="s">
        <v>153</v>
      </c>
    </row>
    <row r="67" spans="1:3" x14ac:dyDescent="0.2">
      <c r="A67" s="35" t="s">
        <v>24</v>
      </c>
      <c r="B67" s="34"/>
      <c r="C67" s="25"/>
    </row>
    <row r="68" spans="1:3" x14ac:dyDescent="0.2">
      <c r="A68" s="42" t="s">
        <v>107</v>
      </c>
      <c r="B68" s="30" t="s">
        <v>25</v>
      </c>
      <c r="C68" s="19" t="s">
        <v>108</v>
      </c>
    </row>
    <row r="69" spans="1:3" x14ac:dyDescent="0.2">
      <c r="A69" s="42" t="s">
        <v>109</v>
      </c>
      <c r="B69" s="30" t="s">
        <v>26</v>
      </c>
      <c r="C69" s="89">
        <v>39995</v>
      </c>
    </row>
    <row r="70" spans="1:3" x14ac:dyDescent="0.2">
      <c r="A70" s="50" t="s">
        <v>110</v>
      </c>
      <c r="B70" s="30" t="s">
        <v>27</v>
      </c>
      <c r="C70" s="21" t="s">
        <v>111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31" workbookViewId="0">
      <selection activeCell="J37" sqref="J37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314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8" t="s">
        <v>163</v>
      </c>
      <c r="B5" s="4" t="s">
        <v>173</v>
      </c>
    </row>
    <row r="6" spans="1:3" ht="12.75" customHeight="1" x14ac:dyDescent="0.2">
      <c r="A6" s="57" t="s">
        <v>229</v>
      </c>
      <c r="B6" s="4" t="s">
        <v>166</v>
      </c>
    </row>
    <row r="7" spans="1:3" ht="12.75" customHeight="1" x14ac:dyDescent="0.2">
      <c r="A7" s="18" t="s">
        <v>119</v>
      </c>
      <c r="B7" s="4" t="s">
        <v>42</v>
      </c>
    </row>
    <row r="8" spans="1:3" ht="12.75" customHeight="1" x14ac:dyDescent="0.2">
      <c r="A8" s="18" t="s">
        <v>120</v>
      </c>
      <c r="B8" s="4" t="s">
        <v>36</v>
      </c>
    </row>
    <row r="9" spans="1:3" ht="12.75" customHeight="1" x14ac:dyDescent="0.2">
      <c r="A9" s="18" t="s">
        <v>117</v>
      </c>
      <c r="B9" s="4" t="s">
        <v>35</v>
      </c>
    </row>
    <row r="10" spans="1:3" ht="12.75" customHeight="1" x14ac:dyDescent="0.2">
      <c r="A10" s="4" t="s">
        <v>115</v>
      </c>
      <c r="B10" s="4" t="s">
        <v>31</v>
      </c>
    </row>
    <row r="11" spans="1:3" ht="12.75" customHeight="1" x14ac:dyDescent="0.2">
      <c r="A11" s="18" t="s">
        <v>116</v>
      </c>
      <c r="B11" s="4" t="s">
        <v>32</v>
      </c>
    </row>
    <row r="12" spans="1:3" ht="12.75" customHeight="1" x14ac:dyDescent="0.2">
      <c r="A12" s="57" t="s">
        <v>367</v>
      </c>
      <c r="B12" s="100" t="s">
        <v>368</v>
      </c>
    </row>
    <row r="13" spans="1:3" ht="12.75" customHeight="1" x14ac:dyDescent="0.2">
      <c r="A13" s="57" t="s">
        <v>369</v>
      </c>
      <c r="B13" s="100" t="s">
        <v>370</v>
      </c>
    </row>
    <row r="14" spans="1:3" ht="12.75" customHeight="1" x14ac:dyDescent="0.2">
      <c r="A14" s="57" t="s">
        <v>266</v>
      </c>
      <c r="B14" s="57" t="s">
        <v>268</v>
      </c>
    </row>
    <row r="15" spans="1:3" ht="12.75" customHeight="1" x14ac:dyDescent="0.2">
      <c r="A15" s="57" t="s">
        <v>267</v>
      </c>
      <c r="B15" s="57" t="s">
        <v>269</v>
      </c>
    </row>
    <row r="16" spans="1:3" ht="12.75" customHeight="1" x14ac:dyDescent="0.2">
      <c r="A16" s="57" t="s">
        <v>303</v>
      </c>
      <c r="B16" s="57" t="s">
        <v>305</v>
      </c>
    </row>
    <row r="17" spans="1:2" ht="12.75" customHeight="1" x14ac:dyDescent="0.2">
      <c r="A17" s="57" t="s">
        <v>304</v>
      </c>
      <c r="B17" s="57" t="s">
        <v>306</v>
      </c>
    </row>
    <row r="18" spans="1:2" ht="12.75" customHeight="1" x14ac:dyDescent="0.2">
      <c r="A18" s="18" t="s">
        <v>272</v>
      </c>
      <c r="B18" s="18" t="s">
        <v>274</v>
      </c>
    </row>
    <row r="19" spans="1:2" ht="12.75" customHeight="1" x14ac:dyDescent="0.2">
      <c r="A19" s="18" t="s">
        <v>270</v>
      </c>
      <c r="B19" s="18" t="s">
        <v>276</v>
      </c>
    </row>
    <row r="20" spans="1:2" ht="12.75" customHeight="1" x14ac:dyDescent="0.2">
      <c r="A20" s="57" t="s">
        <v>273</v>
      </c>
      <c r="B20" s="4" t="s">
        <v>275</v>
      </c>
    </row>
    <row r="21" spans="1:2" ht="12.75" customHeight="1" x14ac:dyDescent="0.2">
      <c r="A21" s="57" t="s">
        <v>271</v>
      </c>
      <c r="B21" s="4" t="s">
        <v>277</v>
      </c>
    </row>
    <row r="22" spans="1:2" ht="12.75" customHeight="1" x14ac:dyDescent="0.2">
      <c r="A22" s="57" t="s">
        <v>230</v>
      </c>
      <c r="B22" s="4" t="s">
        <v>167</v>
      </c>
    </row>
    <row r="23" spans="1:2" ht="12.75" customHeight="1" x14ac:dyDescent="0.2">
      <c r="A23" s="18" t="s">
        <v>159</v>
      </c>
      <c r="B23" s="4" t="s">
        <v>174</v>
      </c>
    </row>
    <row r="24" spans="1:2" ht="12.75" customHeight="1" x14ac:dyDescent="0.2">
      <c r="A24" s="57" t="s">
        <v>232</v>
      </c>
      <c r="B24" s="4" t="s">
        <v>168</v>
      </c>
    </row>
    <row r="25" spans="1:2" ht="12.75" customHeight="1" x14ac:dyDescent="0.2">
      <c r="A25" s="57" t="s">
        <v>233</v>
      </c>
      <c r="B25" s="57" t="s">
        <v>231</v>
      </c>
    </row>
    <row r="26" spans="1:2" ht="12.75" customHeight="1" x14ac:dyDescent="0.2">
      <c r="A26" s="57" t="s">
        <v>234</v>
      </c>
      <c r="B26" s="57" t="s">
        <v>236</v>
      </c>
    </row>
    <row r="27" spans="1:2" ht="12.75" customHeight="1" x14ac:dyDescent="0.2">
      <c r="A27" s="57" t="s">
        <v>235</v>
      </c>
      <c r="B27" s="57" t="s">
        <v>237</v>
      </c>
    </row>
    <row r="28" spans="1:2" ht="12.75" customHeight="1" x14ac:dyDescent="0.2">
      <c r="A28" s="57" t="s">
        <v>238</v>
      </c>
      <c r="B28" s="4" t="s">
        <v>169</v>
      </c>
    </row>
    <row r="29" spans="1:2" ht="12.75" customHeight="1" x14ac:dyDescent="0.2">
      <c r="A29" s="18" t="s">
        <v>161</v>
      </c>
      <c r="B29" s="4" t="s">
        <v>175</v>
      </c>
    </row>
    <row r="30" spans="1:2" ht="12.75" customHeight="1" x14ac:dyDescent="0.2">
      <c r="A30" s="18" t="s">
        <v>121</v>
      </c>
      <c r="B30" s="18" t="s">
        <v>122</v>
      </c>
    </row>
    <row r="31" spans="1:2" ht="12.75" customHeight="1" x14ac:dyDescent="0.2">
      <c r="A31" s="18" t="s">
        <v>123</v>
      </c>
      <c r="B31" s="18" t="s">
        <v>124</v>
      </c>
    </row>
    <row r="32" spans="1:2" ht="12.75" customHeight="1" x14ac:dyDescent="0.2">
      <c r="A32" s="4" t="s">
        <v>44</v>
      </c>
      <c r="B32" s="4" t="s">
        <v>45</v>
      </c>
    </row>
    <row r="33" spans="1:2" ht="12.75" customHeight="1" x14ac:dyDescent="0.2">
      <c r="A33" s="57" t="s">
        <v>299</v>
      </c>
      <c r="B33" s="4" t="s">
        <v>301</v>
      </c>
    </row>
    <row r="34" spans="1:2" ht="12.75" customHeight="1" x14ac:dyDescent="0.2">
      <c r="A34" s="57" t="s">
        <v>300</v>
      </c>
      <c r="B34" s="4" t="s">
        <v>302</v>
      </c>
    </row>
    <row r="35" spans="1:2" ht="12.75" customHeight="1" x14ac:dyDescent="0.2">
      <c r="A35" s="18" t="s">
        <v>125</v>
      </c>
      <c r="B35" s="18" t="s">
        <v>126</v>
      </c>
    </row>
    <row r="36" spans="1:2" ht="12.75" customHeight="1" x14ac:dyDescent="0.2">
      <c r="A36" s="57" t="s">
        <v>262</v>
      </c>
      <c r="B36" s="57" t="s">
        <v>264</v>
      </c>
    </row>
    <row r="37" spans="1:2" ht="12.75" customHeight="1" x14ac:dyDescent="0.2">
      <c r="A37" s="57" t="s">
        <v>263</v>
      </c>
      <c r="B37" s="57" t="s">
        <v>265</v>
      </c>
    </row>
    <row r="38" spans="1:2" ht="12.75" customHeight="1" x14ac:dyDescent="0.2">
      <c r="A38" s="57" t="s">
        <v>308</v>
      </c>
      <c r="B38" s="4" t="s">
        <v>310</v>
      </c>
    </row>
    <row r="39" spans="1:2" ht="12.75" customHeight="1" x14ac:dyDescent="0.2">
      <c r="A39" s="57" t="s">
        <v>309</v>
      </c>
      <c r="B39" s="4" t="s">
        <v>311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18" t="s">
        <v>127</v>
      </c>
      <c r="B42" s="18" t="s">
        <v>128</v>
      </c>
    </row>
    <row r="43" spans="1:2" ht="12.75" customHeight="1" x14ac:dyDescent="0.2">
      <c r="A43" s="57" t="s">
        <v>239</v>
      </c>
      <c r="B43" s="4" t="s">
        <v>170</v>
      </c>
    </row>
    <row r="44" spans="1:2" ht="12.75" customHeight="1" x14ac:dyDescent="0.2">
      <c r="A44" s="18" t="s">
        <v>160</v>
      </c>
      <c r="B44" s="4" t="s">
        <v>176</v>
      </c>
    </row>
    <row r="45" spans="1:2" ht="12.75" customHeight="1" x14ac:dyDescent="0.2">
      <c r="A45" s="18" t="s">
        <v>291</v>
      </c>
      <c r="B45" s="57" t="s">
        <v>295</v>
      </c>
    </row>
    <row r="46" spans="1:2" ht="12.75" customHeight="1" x14ac:dyDescent="0.2">
      <c r="A46" s="57" t="s">
        <v>294</v>
      </c>
      <c r="B46" s="57" t="s">
        <v>296</v>
      </c>
    </row>
    <row r="47" spans="1:2" x14ac:dyDescent="0.2">
      <c r="A47" s="57" t="s">
        <v>373</v>
      </c>
      <c r="B47" s="57" t="s">
        <v>371</v>
      </c>
    </row>
    <row r="48" spans="1:2" x14ac:dyDescent="0.2">
      <c r="A48" s="57" t="s">
        <v>374</v>
      </c>
      <c r="B48" s="57" t="s">
        <v>372</v>
      </c>
    </row>
    <row r="49" spans="1:2" ht="12.75" customHeight="1" x14ac:dyDescent="0.2">
      <c r="A49" s="57" t="s">
        <v>293</v>
      </c>
      <c r="B49" s="57" t="s">
        <v>297</v>
      </c>
    </row>
    <row r="50" spans="1:2" ht="12.75" customHeight="1" x14ac:dyDescent="0.2">
      <c r="A50" s="57" t="s">
        <v>292</v>
      </c>
      <c r="B50" s="57" t="s">
        <v>298</v>
      </c>
    </row>
    <row r="51" spans="1:2" ht="12.75" customHeight="1" x14ac:dyDescent="0.2">
      <c r="A51" s="57" t="s">
        <v>288</v>
      </c>
      <c r="B51" s="57" t="s">
        <v>289</v>
      </c>
    </row>
    <row r="52" spans="1:2" ht="12.75" customHeight="1" x14ac:dyDescent="0.2">
      <c r="A52" s="57" t="s">
        <v>164</v>
      </c>
      <c r="B52" s="57" t="s">
        <v>290</v>
      </c>
    </row>
    <row r="53" spans="1:2" ht="12.75" customHeight="1" x14ac:dyDescent="0.2">
      <c r="A53" s="18" t="s">
        <v>129</v>
      </c>
      <c r="B53" s="18" t="s">
        <v>130</v>
      </c>
    </row>
    <row r="54" spans="1:2" ht="12.75" customHeight="1" x14ac:dyDescent="0.2">
      <c r="A54" s="57" t="s">
        <v>278</v>
      </c>
      <c r="B54" s="4" t="s">
        <v>171</v>
      </c>
    </row>
    <row r="55" spans="1:2" ht="12.75" customHeight="1" x14ac:dyDescent="0.2">
      <c r="A55" s="18" t="s">
        <v>165</v>
      </c>
      <c r="B55" s="4" t="s">
        <v>177</v>
      </c>
    </row>
    <row r="56" spans="1:2" ht="12.75" customHeight="1" x14ac:dyDescent="0.2">
      <c r="A56" s="18" t="s">
        <v>132</v>
      </c>
      <c r="B56" s="18" t="s">
        <v>134</v>
      </c>
    </row>
    <row r="57" spans="1:2" ht="12.75" customHeight="1" x14ac:dyDescent="0.2">
      <c r="A57" s="57" t="s">
        <v>279</v>
      </c>
      <c r="B57" s="4" t="s">
        <v>172</v>
      </c>
    </row>
    <row r="58" spans="1:2" ht="12.75" customHeight="1" x14ac:dyDescent="0.2">
      <c r="A58" s="18" t="s">
        <v>162</v>
      </c>
      <c r="B58" s="4" t="s">
        <v>178</v>
      </c>
    </row>
    <row r="59" spans="1:2" ht="12.75" customHeight="1" x14ac:dyDescent="0.2">
      <c r="A59" s="4" t="s">
        <v>114</v>
      </c>
      <c r="B59" s="4" t="s">
        <v>30</v>
      </c>
    </row>
    <row r="60" spans="1:2" ht="12.75" customHeight="1" x14ac:dyDescent="0.2">
      <c r="A60" s="57" t="s">
        <v>280</v>
      </c>
      <c r="B60" s="57" t="s">
        <v>281</v>
      </c>
    </row>
    <row r="61" spans="1:2" ht="12.75" customHeight="1" x14ac:dyDescent="0.2">
      <c r="A61" s="57" t="s">
        <v>282</v>
      </c>
      <c r="B61" s="57" t="s">
        <v>283</v>
      </c>
    </row>
    <row r="62" spans="1:2" ht="12.75" customHeight="1" x14ac:dyDescent="0.2">
      <c r="A62" s="4" t="s">
        <v>135</v>
      </c>
      <c r="B62" s="4" t="s">
        <v>136</v>
      </c>
    </row>
    <row r="63" spans="1:2" ht="12.75" customHeight="1" x14ac:dyDescent="0.2">
      <c r="A63" s="4" t="s">
        <v>315</v>
      </c>
      <c r="B63" s="4" t="s">
        <v>312</v>
      </c>
    </row>
    <row r="64" spans="1:2" ht="12.75" customHeight="1" x14ac:dyDescent="0.2">
      <c r="A64" s="4" t="s">
        <v>316</v>
      </c>
      <c r="B64" s="4" t="s">
        <v>313</v>
      </c>
    </row>
    <row r="65" spans="1:2" ht="12.75" customHeight="1" x14ac:dyDescent="0.2">
      <c r="A65" s="4" t="s">
        <v>43</v>
      </c>
      <c r="B65" s="4" t="s">
        <v>139</v>
      </c>
    </row>
    <row r="66" spans="1:2" ht="12.75" customHeight="1" x14ac:dyDescent="0.2">
      <c r="A66" s="4" t="s">
        <v>37</v>
      </c>
      <c r="B66" s="4" t="s">
        <v>140</v>
      </c>
    </row>
    <row r="67" spans="1:2" ht="12.75" customHeight="1" x14ac:dyDescent="0.2">
      <c r="A67" s="18" t="s">
        <v>245</v>
      </c>
      <c r="B67" s="4" t="s">
        <v>250</v>
      </c>
    </row>
    <row r="68" spans="1:2" ht="12.75" customHeight="1" x14ac:dyDescent="0.2">
      <c r="A68" s="18" t="s">
        <v>246</v>
      </c>
      <c r="B68" s="4" t="s">
        <v>251</v>
      </c>
    </row>
    <row r="69" spans="1:2" ht="12.75" customHeight="1" x14ac:dyDescent="0.2">
      <c r="A69" s="18" t="s">
        <v>247</v>
      </c>
      <c r="B69" s="4" t="s">
        <v>252</v>
      </c>
    </row>
    <row r="70" spans="1:2" ht="12.75" customHeight="1" x14ac:dyDescent="0.2">
      <c r="A70" s="4" t="s">
        <v>248</v>
      </c>
      <c r="B70" s="4" t="s">
        <v>253</v>
      </c>
    </row>
    <row r="71" spans="1:2" ht="12.75" customHeight="1" x14ac:dyDescent="0.2">
      <c r="A71" s="18" t="s">
        <v>249</v>
      </c>
      <c r="B71" s="4" t="s">
        <v>254</v>
      </c>
    </row>
    <row r="72" spans="1:2" ht="12.75" customHeight="1" x14ac:dyDescent="0.2">
      <c r="A72" s="18" t="s">
        <v>240</v>
      </c>
      <c r="B72" s="4" t="s">
        <v>255</v>
      </c>
    </row>
    <row r="73" spans="1:2" ht="12.75" customHeight="1" x14ac:dyDescent="0.2">
      <c r="A73" s="18" t="s">
        <v>241</v>
      </c>
      <c r="B73" s="4" t="s">
        <v>256</v>
      </c>
    </row>
    <row r="74" spans="1:2" ht="12.75" customHeight="1" x14ac:dyDescent="0.2">
      <c r="A74" s="18" t="s">
        <v>242</v>
      </c>
      <c r="B74" s="4" t="s">
        <v>257</v>
      </c>
    </row>
    <row r="75" spans="1:2" ht="12.75" customHeight="1" x14ac:dyDescent="0.2">
      <c r="A75" s="4" t="s">
        <v>243</v>
      </c>
      <c r="B75" s="4" t="s">
        <v>258</v>
      </c>
    </row>
    <row r="76" spans="1:2" ht="12.75" customHeight="1" x14ac:dyDescent="0.2">
      <c r="A76" s="18" t="s">
        <v>244</v>
      </c>
      <c r="B76" s="4" t="s">
        <v>259</v>
      </c>
    </row>
    <row r="77" spans="1:2" ht="12.75" customHeight="1" x14ac:dyDescent="0.2">
      <c r="A77" s="4" t="s">
        <v>363</v>
      </c>
      <c r="B77" s="4" t="s">
        <v>364</v>
      </c>
    </row>
    <row r="78" spans="1:2" ht="12.75" customHeight="1" x14ac:dyDescent="0.2">
      <c r="A78" s="4" t="s">
        <v>141</v>
      </c>
      <c r="B78" s="4" t="s">
        <v>142</v>
      </c>
    </row>
    <row r="79" spans="1:2" ht="12.75" customHeight="1" x14ac:dyDescent="0.2">
      <c r="A79" s="4" t="s">
        <v>33</v>
      </c>
      <c r="B79" s="4" t="s">
        <v>34</v>
      </c>
    </row>
    <row r="80" spans="1:2" ht="12.75" customHeight="1" x14ac:dyDescent="0.2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260</v>
      </c>
      <c r="B82" s="57" t="s">
        <v>261</v>
      </c>
    </row>
    <row r="83" spans="1:2" ht="12.75" customHeight="1" x14ac:dyDescent="0.2">
      <c r="A83" s="4" t="s">
        <v>50</v>
      </c>
      <c r="B83" s="4" t="s">
        <v>51</v>
      </c>
    </row>
    <row r="84" spans="1:2" ht="12.75" customHeight="1" x14ac:dyDescent="0.2">
      <c r="A84" s="18" t="s">
        <v>131</v>
      </c>
      <c r="B84" s="18" t="s">
        <v>133</v>
      </c>
    </row>
    <row r="85" spans="1:2" ht="12.75" customHeight="1" x14ac:dyDescent="0.2">
      <c r="A85" s="4" t="s">
        <v>47</v>
      </c>
      <c r="B85" s="4" t="s">
        <v>48</v>
      </c>
    </row>
    <row r="86" spans="1:2" ht="12.75" customHeight="1" x14ac:dyDescent="0.2">
      <c r="A86" s="4" t="s">
        <v>52</v>
      </c>
      <c r="B86" s="4" t="s">
        <v>53</v>
      </c>
    </row>
    <row r="87" spans="1:2" ht="12.75" customHeight="1" x14ac:dyDescent="0.2">
      <c r="A87" s="4" t="s">
        <v>137</v>
      </c>
      <c r="B87" s="4" t="s">
        <v>138</v>
      </c>
    </row>
    <row r="88" spans="1:2" ht="12.75" customHeight="1" x14ac:dyDescent="0.2">
      <c r="A88" s="4" t="s">
        <v>49</v>
      </c>
      <c r="B88" s="4" t="s">
        <v>147</v>
      </c>
    </row>
    <row r="89" spans="1:2" ht="12.75" customHeight="1" x14ac:dyDescent="0.2">
      <c r="A89" s="4" t="s">
        <v>145</v>
      </c>
      <c r="B89" s="4" t="s">
        <v>54</v>
      </c>
    </row>
    <row r="90" spans="1:2" ht="12.75" customHeight="1" x14ac:dyDescent="0.2">
      <c r="A90" s="4" t="s">
        <v>143</v>
      </c>
      <c r="B90" s="4" t="s">
        <v>144</v>
      </c>
    </row>
    <row r="91" spans="1:2" ht="12.75" customHeight="1" x14ac:dyDescent="0.2">
      <c r="A91" s="57" t="s">
        <v>284</v>
      </c>
      <c r="B91" s="57" t="s">
        <v>286</v>
      </c>
    </row>
    <row r="92" spans="1:2" ht="12.75" customHeight="1" x14ac:dyDescent="0.2">
      <c r="A92" s="57" t="s">
        <v>285</v>
      </c>
      <c r="B92" s="57" t="s">
        <v>287</v>
      </c>
    </row>
    <row r="93" spans="1:2" x14ac:dyDescent="0.2">
      <c r="A93" s="4" t="s">
        <v>146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workbookViewId="0"/>
  </sheetViews>
  <sheetFormatPr baseColWidth="10" defaultColWidth="9.140625" defaultRowHeight="12.75" x14ac:dyDescent="0.2"/>
  <cols>
    <col min="1" max="1" width="13.85546875" customWidth="1"/>
    <col min="2" max="2" width="35.7109375" customWidth="1"/>
    <col min="3" max="3" width="11" customWidth="1"/>
    <col min="4" max="4" width="13.7109375" customWidth="1"/>
    <col min="5" max="5" width="13.2851562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5" customHeight="1" thickTop="1" x14ac:dyDescent="0.2">
      <c r="A2" s="63"/>
      <c r="B2" s="97" t="s">
        <v>365</v>
      </c>
      <c r="C2" s="64"/>
      <c r="D2" s="64"/>
      <c r="E2" s="64"/>
    </row>
    <row r="3" spans="1:5" ht="15" customHeight="1" x14ac:dyDescent="0.2">
      <c r="A3" s="62"/>
      <c r="B3" s="99" t="s">
        <v>366</v>
      </c>
      <c r="C3" s="66"/>
      <c r="D3" s="66"/>
      <c r="E3" s="66"/>
    </row>
    <row r="4" spans="1:5" ht="15" customHeight="1" x14ac:dyDescent="0.2">
      <c r="A4" s="62"/>
      <c r="B4" s="102" t="str">
        <f>razonsocial</f>
        <v>MI EMPRESA</v>
      </c>
      <c r="C4" s="102"/>
      <c r="D4" s="102"/>
      <c r="E4" s="102"/>
    </row>
    <row r="5" spans="1:5" ht="12.75" customHeight="1" x14ac:dyDescent="0.2">
      <c r="A5" s="8"/>
      <c r="B5" s="102"/>
      <c r="C5" s="102"/>
      <c r="D5" s="102"/>
      <c r="E5" s="102"/>
    </row>
    <row r="6" spans="1:5" ht="12.75" customHeight="1" thickBot="1" x14ac:dyDescent="0.25">
      <c r="A6" s="67"/>
      <c r="B6" s="103"/>
      <c r="C6" s="103"/>
      <c r="D6" s="103"/>
      <c r="E6" s="103"/>
    </row>
    <row r="7" spans="1:5" ht="12.75" customHeight="1" thickTop="1" x14ac:dyDescent="0.2">
      <c r="A7" s="62" t="s">
        <v>186</v>
      </c>
      <c r="B7" s="54" t="str">
        <f>numerodeconcurso</f>
        <v>2009/0257-0001</v>
      </c>
      <c r="C7" s="56" t="s">
        <v>184</v>
      </c>
      <c r="D7" s="91">
        <f>fechainicio</f>
        <v>40026</v>
      </c>
      <c r="E7" s="56"/>
    </row>
    <row r="8" spans="1:5" ht="12.75" customHeight="1" x14ac:dyDescent="0.2">
      <c r="A8" s="68" t="s">
        <v>62</v>
      </c>
      <c r="B8" s="92">
        <f>fechadeconcurso</f>
        <v>40017</v>
      </c>
      <c r="C8" s="56" t="s">
        <v>185</v>
      </c>
      <c r="D8" s="91">
        <f>fechaterminacion</f>
        <v>40178</v>
      </c>
      <c r="E8" s="56"/>
    </row>
    <row r="9" spans="1:5" ht="12.75" customHeight="1" x14ac:dyDescent="0.2">
      <c r="A9" s="62" t="s">
        <v>83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2.75" customHeight="1" x14ac:dyDescent="0.2">
      <c r="A10" s="8"/>
      <c r="B10" s="101"/>
      <c r="C10" s="101"/>
      <c r="D10" s="101"/>
      <c r="E10" s="101"/>
    </row>
    <row r="11" spans="1:5" ht="12.75" customHeight="1" x14ac:dyDescent="0.2">
      <c r="A11" s="8"/>
      <c r="B11" s="101"/>
      <c r="C11" s="101"/>
      <c r="D11" s="101"/>
      <c r="E11" s="101"/>
    </row>
    <row r="12" spans="1:5" ht="15" customHeight="1" x14ac:dyDescent="0.2">
      <c r="A12" s="8"/>
      <c r="B12" s="101"/>
      <c r="C12" s="101"/>
      <c r="D12" s="101"/>
      <c r="E12" s="101"/>
    </row>
    <row r="13" spans="1:5" ht="12.75" customHeight="1" x14ac:dyDescent="0.2">
      <c r="A13" s="62" t="s">
        <v>181</v>
      </c>
      <c r="B13" s="8" t="str">
        <f>direcciondelaobra</f>
        <v>Tramo de Barranca del Muerto a Tlahuac.</v>
      </c>
    </row>
    <row r="14" spans="1:5" ht="12.75" customHeight="1" x14ac:dyDescent="0.2">
      <c r="A14" s="62" t="s">
        <v>182</v>
      </c>
      <c r="B14" s="8" t="str">
        <f>ciudaddelaobra&amp;", "&amp;estadodelaobra</f>
        <v>México, Distrito Federal</v>
      </c>
      <c r="E14" s="70"/>
    </row>
    <row r="15" spans="1:5" ht="12.75" customHeight="1" x14ac:dyDescent="0.2"/>
    <row r="16" spans="1:5" ht="12.75" customHeight="1" x14ac:dyDescent="0.2">
      <c r="A16" s="72" t="s">
        <v>326</v>
      </c>
      <c r="B16" s="73"/>
      <c r="C16" s="73"/>
      <c r="D16" s="73"/>
      <c r="E16" s="73"/>
    </row>
    <row r="17" spans="1:5" ht="12.75" customHeight="1" x14ac:dyDescent="0.2"/>
    <row r="18" spans="1:5" ht="21.75" customHeight="1" x14ac:dyDescent="0.2">
      <c r="A18" s="69" t="s">
        <v>58</v>
      </c>
      <c r="B18" s="71" t="s">
        <v>325</v>
      </c>
      <c r="C18" s="69" t="s">
        <v>59</v>
      </c>
      <c r="D18" s="71" t="s">
        <v>70</v>
      </c>
      <c r="E18" s="71" t="s">
        <v>324</v>
      </c>
    </row>
    <row r="19" spans="1:5" ht="11.25" customHeight="1" x14ac:dyDescent="0.2">
      <c r="A19" s="8" t="s">
        <v>60</v>
      </c>
      <c r="B19" s="8"/>
      <c r="C19" s="8"/>
      <c r="E19" s="8"/>
    </row>
    <row r="20" spans="1:5" ht="11.25" customHeight="1" x14ac:dyDescent="0.2">
      <c r="A20" s="39" t="s">
        <v>115</v>
      </c>
      <c r="B20" s="95" t="s">
        <v>121</v>
      </c>
      <c r="C20" s="10" t="s">
        <v>33</v>
      </c>
      <c r="D20" s="61" t="s">
        <v>117</v>
      </c>
      <c r="E20" s="58" t="s">
        <v>317</v>
      </c>
    </row>
    <row r="21" spans="1:5" ht="11.25" customHeight="1" x14ac:dyDescent="0.2">
      <c r="E21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showGridLines="0" showZeros="0" workbookViewId="0"/>
  </sheetViews>
  <sheetFormatPr baseColWidth="10" defaultColWidth="9.140625" defaultRowHeight="12.75" x14ac:dyDescent="0.2"/>
  <cols>
    <col min="1" max="1" width="13.28515625" customWidth="1"/>
    <col min="2" max="2" width="30.7109375" customWidth="1"/>
    <col min="3" max="3" width="8.7109375" customWidth="1"/>
    <col min="4" max="4" width="11.7109375" customWidth="1"/>
    <col min="5" max="5" width="10.7109375" customWidth="1"/>
    <col min="6" max="6" width="11.7109375" hidden="1" customWidth="1"/>
    <col min="7" max="7" width="12.140625" customWidth="1"/>
    <col min="8" max="8" width="10.5703125" customWidth="1"/>
    <col min="9" max="9" width="12.7109375" customWidth="1"/>
    <col min="10" max="10" width="10" customWidth="1"/>
  </cols>
  <sheetData>
    <row r="1" spans="1:10" ht="11.25" customHeight="1" thickBot="1" x14ac:dyDescent="0.25">
      <c r="A1" s="8" t="s">
        <v>56</v>
      </c>
      <c r="B1" s="8"/>
      <c r="C1" s="8"/>
      <c r="D1" s="8"/>
      <c r="E1" s="8"/>
    </row>
    <row r="2" spans="1:10" ht="12.75" customHeight="1" thickTop="1" x14ac:dyDescent="0.2">
      <c r="A2" s="63"/>
      <c r="B2" s="97" t="s">
        <v>365</v>
      </c>
      <c r="C2" s="64"/>
      <c r="D2" s="64"/>
      <c r="E2" s="64"/>
      <c r="F2" s="65"/>
      <c r="G2" s="65"/>
      <c r="H2" s="65"/>
      <c r="I2" s="65"/>
      <c r="J2" s="65"/>
    </row>
    <row r="3" spans="1:10" ht="12.75" customHeight="1" x14ac:dyDescent="0.2">
      <c r="A3" s="62"/>
      <c r="B3" s="99" t="s">
        <v>366</v>
      </c>
      <c r="C3" s="66"/>
      <c r="D3" s="66"/>
      <c r="E3" s="66"/>
      <c r="F3" s="8"/>
      <c r="G3" s="8"/>
      <c r="H3" s="8"/>
      <c r="I3" s="8"/>
      <c r="J3" s="8"/>
    </row>
    <row r="4" spans="1:10" ht="12.75" customHeight="1" x14ac:dyDescent="0.2">
      <c r="A4" s="62"/>
      <c r="B4" s="102" t="str">
        <f>razonsocial</f>
        <v>MI EMPRESA</v>
      </c>
      <c r="C4" s="102"/>
      <c r="D4" s="102"/>
      <c r="E4" s="102"/>
      <c r="F4" s="87"/>
      <c r="G4" s="8"/>
      <c r="H4" s="8"/>
      <c r="I4" s="8"/>
      <c r="J4" s="8"/>
    </row>
    <row r="5" spans="1:10" ht="12.75" customHeight="1" x14ac:dyDescent="0.2">
      <c r="A5" s="8"/>
      <c r="B5" s="102"/>
      <c r="C5" s="102"/>
      <c r="D5" s="102"/>
      <c r="E5" s="102"/>
      <c r="F5" s="87"/>
      <c r="G5" s="8"/>
      <c r="H5" s="8"/>
      <c r="I5" s="8"/>
      <c r="J5" s="8"/>
    </row>
    <row r="6" spans="1:10" ht="12.75" customHeight="1" thickBot="1" x14ac:dyDescent="0.25">
      <c r="A6" s="67"/>
      <c r="B6" s="103"/>
      <c r="C6" s="103"/>
      <c r="D6" s="103"/>
      <c r="E6" s="103"/>
      <c r="F6" s="88"/>
      <c r="G6" s="67"/>
      <c r="H6" s="67"/>
      <c r="I6" s="67"/>
      <c r="J6" s="67"/>
    </row>
    <row r="7" spans="1:10" ht="12.75" customHeight="1" thickTop="1" x14ac:dyDescent="0.2">
      <c r="A7" s="62" t="s">
        <v>186</v>
      </c>
      <c r="B7" s="8" t="str">
        <f>numerodeconcurso</f>
        <v>2009/0257-0001</v>
      </c>
      <c r="E7" s="52" t="s">
        <v>184</v>
      </c>
      <c r="F7" s="52"/>
      <c r="G7" s="93">
        <f>fechainicio</f>
        <v>40026</v>
      </c>
      <c r="I7" s="52"/>
      <c r="J7" s="8"/>
    </row>
    <row r="8" spans="1:10" ht="12.75" customHeight="1" x14ac:dyDescent="0.2">
      <c r="A8" s="68" t="s">
        <v>62</v>
      </c>
      <c r="B8" s="92">
        <f>fechadeconcurso</f>
        <v>40017</v>
      </c>
      <c r="E8" s="52" t="s">
        <v>185</v>
      </c>
      <c r="F8" s="52"/>
      <c r="G8" s="93">
        <f>fechaterminacion</f>
        <v>40178</v>
      </c>
      <c r="I8" s="52"/>
      <c r="J8" s="8"/>
    </row>
    <row r="9" spans="1:10" ht="12.75" customHeight="1" x14ac:dyDescent="0.2">
      <c r="A9" s="62" t="s">
        <v>83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  <c r="F9" s="104"/>
      <c r="G9" s="104"/>
      <c r="H9" s="104"/>
      <c r="I9" s="104"/>
    </row>
    <row r="10" spans="1:10" ht="12.75" customHeight="1" x14ac:dyDescent="0.2">
      <c r="A10" s="8"/>
      <c r="B10" s="104"/>
      <c r="C10" s="104"/>
      <c r="D10" s="104"/>
      <c r="E10" s="104"/>
      <c r="F10" s="104"/>
      <c r="G10" s="104"/>
      <c r="H10" s="104"/>
      <c r="I10" s="104"/>
    </row>
    <row r="11" spans="1:10" ht="15.75" customHeight="1" x14ac:dyDescent="0.2">
      <c r="A11" s="8"/>
      <c r="B11" s="104"/>
      <c r="C11" s="104"/>
      <c r="D11" s="104"/>
      <c r="E11" s="104"/>
      <c r="F11" s="104"/>
      <c r="G11" s="104"/>
      <c r="H11" s="104"/>
      <c r="I11" s="104"/>
    </row>
    <row r="12" spans="1:10" x14ac:dyDescent="0.2">
      <c r="A12" s="62" t="s">
        <v>181</v>
      </c>
      <c r="B12" s="37" t="str">
        <f>direcciondelaobra</f>
        <v>Tramo de Barranca del Muerto a Tlahuac.</v>
      </c>
      <c r="D12" s="8"/>
    </row>
    <row r="13" spans="1:10" ht="12.75" customHeight="1" x14ac:dyDescent="0.2">
      <c r="A13" s="62" t="s">
        <v>182</v>
      </c>
      <c r="B13" s="8" t="str">
        <f>ciudaddelaobra&amp;", "&amp;estadodelaobra</f>
        <v>México, Distrito Federal</v>
      </c>
    </row>
    <row r="14" spans="1:10" ht="12.75" customHeight="1" x14ac:dyDescent="0.2"/>
    <row r="15" spans="1:10" ht="12.75" customHeight="1" x14ac:dyDescent="0.2">
      <c r="A15" s="1" t="s">
        <v>326</v>
      </c>
      <c r="B15" s="11"/>
      <c r="C15" s="11"/>
      <c r="D15" s="11"/>
      <c r="E15" s="11"/>
      <c r="F15" s="11"/>
      <c r="G15" s="11"/>
      <c r="H15" s="11"/>
      <c r="I15" s="11"/>
      <c r="J15" s="11"/>
    </row>
    <row r="16" spans="1:10" ht="12.75" customHeight="1" x14ac:dyDescent="0.2"/>
    <row r="17" spans="1:10" x14ac:dyDescent="0.2">
      <c r="A17" s="69" t="s">
        <v>327</v>
      </c>
      <c r="B17" s="69" t="s">
        <v>328</v>
      </c>
      <c r="C17" s="69" t="s">
        <v>329</v>
      </c>
      <c r="D17" s="71" t="s">
        <v>330</v>
      </c>
      <c r="E17" s="69" t="s">
        <v>69</v>
      </c>
      <c r="F17" s="69"/>
      <c r="G17" s="69" t="s">
        <v>331</v>
      </c>
      <c r="H17" s="69" t="s">
        <v>332</v>
      </c>
      <c r="I17" s="69" t="s">
        <v>333</v>
      </c>
      <c r="J17" s="69" t="s">
        <v>334</v>
      </c>
    </row>
    <row r="18" spans="1:10" ht="11.25" customHeight="1" x14ac:dyDescent="0.2">
      <c r="A18" s="8" t="s">
        <v>60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38" t="s">
        <v>115</v>
      </c>
      <c r="B19" s="95" t="s">
        <v>121</v>
      </c>
      <c r="C19" s="96" t="s">
        <v>131</v>
      </c>
      <c r="D19" s="96" t="s">
        <v>49</v>
      </c>
      <c r="E19" s="98" t="s">
        <v>129</v>
      </c>
      <c r="F19" s="74" t="s">
        <v>260</v>
      </c>
      <c r="G19" s="96" t="str">
        <f>IF(F19="p","PROPIO",IF(F19="c","POR COMPRAR",IF(F19="A","ALQUILER","")))</f>
        <v/>
      </c>
      <c r="H19" s="96" t="s">
        <v>146</v>
      </c>
      <c r="I19" s="96" t="s">
        <v>145</v>
      </c>
      <c r="J19" s="96" t="s">
        <v>50</v>
      </c>
    </row>
    <row r="20" spans="1:10" ht="11.25" customHeight="1" x14ac:dyDescent="0.2">
      <c r="J20" s="8" t="s">
        <v>61</v>
      </c>
    </row>
  </sheetData>
  <mergeCells count="2">
    <mergeCell ref="B4:E6"/>
    <mergeCell ref="B9:I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showGridLines="0" showZeros="0" workbookViewId="0"/>
  </sheetViews>
  <sheetFormatPr baseColWidth="10" defaultColWidth="9.140625" defaultRowHeight="12.75" x14ac:dyDescent="0.2"/>
  <cols>
    <col min="1" max="1" width="14.7109375" customWidth="1"/>
    <col min="2" max="2" width="35.7109375" customWidth="1"/>
    <col min="3" max="3" width="8.7109375" customWidth="1"/>
    <col min="4" max="4" width="16.7109375" customWidth="1"/>
    <col min="5" max="5" width="15.710937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2.75" customHeight="1" thickTop="1" x14ac:dyDescent="0.2">
      <c r="A2" s="63"/>
      <c r="B2" s="97" t="s">
        <v>365</v>
      </c>
      <c r="C2" s="64"/>
      <c r="D2" s="64"/>
      <c r="E2" s="64"/>
    </row>
    <row r="3" spans="1:5" ht="12.75" customHeight="1" x14ac:dyDescent="0.2">
      <c r="A3" s="62"/>
      <c r="B3" s="99" t="s">
        <v>366</v>
      </c>
      <c r="C3" s="66"/>
      <c r="D3" s="66"/>
      <c r="E3" s="66"/>
    </row>
    <row r="4" spans="1:5" ht="12.75" customHeight="1" x14ac:dyDescent="0.2">
      <c r="A4" s="62"/>
      <c r="B4" s="102" t="str">
        <f>razonsocial</f>
        <v>MI EMPRESA</v>
      </c>
      <c r="C4" s="102"/>
      <c r="D4" s="102"/>
      <c r="E4" s="102"/>
    </row>
    <row r="5" spans="1:5" ht="12.75" customHeight="1" x14ac:dyDescent="0.2">
      <c r="A5" s="8"/>
      <c r="B5" s="102"/>
      <c r="C5" s="102"/>
      <c r="D5" s="102"/>
      <c r="E5" s="102"/>
    </row>
    <row r="6" spans="1:5" ht="12.75" customHeight="1" thickBot="1" x14ac:dyDescent="0.25">
      <c r="A6" s="67"/>
      <c r="B6" s="103"/>
      <c r="C6" s="103"/>
      <c r="D6" s="103"/>
      <c r="E6" s="103"/>
    </row>
    <row r="7" spans="1:5" ht="12.75" customHeight="1" thickTop="1" x14ac:dyDescent="0.2">
      <c r="A7" s="62" t="s">
        <v>186</v>
      </c>
      <c r="B7" s="54" t="str">
        <f>numerodeconcurso</f>
        <v>2009/0257-0001</v>
      </c>
      <c r="D7" s="56" t="s">
        <v>318</v>
      </c>
      <c r="E7" s="92">
        <f>fechainicio</f>
        <v>40026</v>
      </c>
    </row>
    <row r="8" spans="1:5" ht="12.75" customHeight="1" x14ac:dyDescent="0.2">
      <c r="A8" s="68" t="s">
        <v>62</v>
      </c>
      <c r="B8" s="92">
        <f>fechadeconcurso</f>
        <v>40017</v>
      </c>
      <c r="C8" s="56"/>
      <c r="D8" s="56" t="s">
        <v>319</v>
      </c>
      <c r="E8" s="92">
        <f>fechaterminacion</f>
        <v>40178</v>
      </c>
    </row>
    <row r="9" spans="1:5" ht="12.75" customHeight="1" x14ac:dyDescent="0.2">
      <c r="A9" s="62" t="s">
        <v>83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1.25" customHeight="1" x14ac:dyDescent="0.2">
      <c r="A10" s="8"/>
      <c r="B10" s="101"/>
      <c r="C10" s="101"/>
      <c r="D10" s="101"/>
      <c r="E10" s="101"/>
    </row>
    <row r="11" spans="1:5" ht="11.25" customHeight="1" x14ac:dyDescent="0.2">
      <c r="A11" s="8"/>
      <c r="B11" s="101"/>
      <c r="C11" s="101"/>
      <c r="D11" s="101"/>
      <c r="E11" s="101"/>
    </row>
    <row r="12" spans="1:5" ht="11.25" customHeight="1" x14ac:dyDescent="0.2">
      <c r="A12" s="8"/>
      <c r="B12" s="101"/>
      <c r="C12" s="101"/>
      <c r="D12" s="101"/>
      <c r="E12" s="101"/>
    </row>
    <row r="13" spans="1:5" ht="12.75" customHeight="1" x14ac:dyDescent="0.2">
      <c r="A13" s="62" t="s">
        <v>181</v>
      </c>
      <c r="B13" s="8" t="str">
        <f>direcciondelaobra&amp;", "&amp;ciudaddelaobra&amp;", "&amp;estadodelaobra</f>
        <v>Tramo de Barranca del Muerto a Tlahuac., México, Distrito Federal</v>
      </c>
      <c r="C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320</v>
      </c>
      <c r="B15" s="17"/>
      <c r="C15" s="17"/>
      <c r="D15" s="17"/>
      <c r="E15" s="17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69" t="s">
        <v>58</v>
      </c>
      <c r="B17" s="69" t="s">
        <v>321</v>
      </c>
      <c r="C17" s="69" t="s">
        <v>59</v>
      </c>
      <c r="D17" s="71" t="s">
        <v>322</v>
      </c>
      <c r="E17" s="71" t="s">
        <v>323</v>
      </c>
    </row>
    <row r="18" spans="1:5" ht="11.25" customHeight="1" x14ac:dyDescent="0.2">
      <c r="A18" s="8" t="s">
        <v>60</v>
      </c>
      <c r="B18" s="8"/>
      <c r="C18" s="8"/>
      <c r="D18" s="8"/>
      <c r="E18" s="8"/>
    </row>
    <row r="19" spans="1:5" ht="11.25" customHeight="1" x14ac:dyDescent="0.2">
      <c r="A19" s="39" t="s">
        <v>115</v>
      </c>
      <c r="B19" s="95" t="s">
        <v>121</v>
      </c>
      <c r="C19" s="9" t="s">
        <v>33</v>
      </c>
      <c r="D19" s="61" t="s">
        <v>117</v>
      </c>
      <c r="E19" s="41" t="s">
        <v>232</v>
      </c>
    </row>
    <row r="20" spans="1:5" ht="11.25" customHeight="1" x14ac:dyDescent="0.2">
      <c r="E20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"/>
  <sheetViews>
    <sheetView showGridLines="0" showZeros="0" zoomScaleNormal="100" workbookViewId="0"/>
  </sheetViews>
  <sheetFormatPr baseColWidth="10" defaultColWidth="9.140625" defaultRowHeight="12.75" x14ac:dyDescent="0.2"/>
  <cols>
    <col min="1" max="1" width="12.7109375" customWidth="1"/>
    <col min="2" max="2" width="35.7109375" customWidth="1"/>
    <col min="3" max="3" width="9.7109375" customWidth="1"/>
    <col min="4" max="5" width="15.710937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2.75" customHeight="1" thickTop="1" x14ac:dyDescent="0.2">
      <c r="A2" s="63"/>
      <c r="B2" s="97" t="s">
        <v>365</v>
      </c>
      <c r="C2" s="64"/>
      <c r="D2" s="64"/>
      <c r="E2" s="64"/>
    </row>
    <row r="3" spans="1:5" ht="12.75" customHeight="1" x14ac:dyDescent="0.2">
      <c r="A3" s="62"/>
      <c r="B3" s="99" t="s">
        <v>366</v>
      </c>
      <c r="C3" s="66"/>
      <c r="D3" s="66"/>
      <c r="E3" s="66"/>
    </row>
    <row r="4" spans="1:5" ht="12.75" customHeight="1" x14ac:dyDescent="0.2">
      <c r="A4" s="62"/>
      <c r="B4" s="102" t="str">
        <f>razonsocial</f>
        <v>MI EMPRESA</v>
      </c>
      <c r="C4" s="102"/>
      <c r="D4" s="102"/>
      <c r="E4" s="102"/>
    </row>
    <row r="5" spans="1:5" ht="12.75" customHeight="1" x14ac:dyDescent="0.2">
      <c r="A5" s="8"/>
      <c r="B5" s="102"/>
      <c r="C5" s="102"/>
      <c r="D5" s="102"/>
      <c r="E5" s="102"/>
    </row>
    <row r="6" spans="1:5" ht="12.75" customHeight="1" thickBot="1" x14ac:dyDescent="0.25">
      <c r="A6" s="67"/>
      <c r="B6" s="103"/>
      <c r="C6" s="103"/>
      <c r="D6" s="103"/>
      <c r="E6" s="103"/>
    </row>
    <row r="7" spans="1:5" ht="12.75" customHeight="1" thickTop="1" x14ac:dyDescent="0.2">
      <c r="A7" s="62" t="s">
        <v>186</v>
      </c>
      <c r="B7" s="54" t="str">
        <f>numerodeconcurso</f>
        <v>2009/0257-0001</v>
      </c>
      <c r="D7" s="56" t="s">
        <v>318</v>
      </c>
      <c r="E7" s="92">
        <f>fechainicio</f>
        <v>40026</v>
      </c>
    </row>
    <row r="8" spans="1:5" ht="12.75" customHeight="1" x14ac:dyDescent="0.2">
      <c r="A8" s="68" t="s">
        <v>62</v>
      </c>
      <c r="B8" s="92">
        <f>fechadeconcurso</f>
        <v>40017</v>
      </c>
      <c r="C8" s="56"/>
      <c r="D8" s="56" t="s">
        <v>319</v>
      </c>
      <c r="E8" s="92">
        <f>fechaterminacion</f>
        <v>40178</v>
      </c>
    </row>
    <row r="9" spans="1:5" ht="12.75" customHeight="1" x14ac:dyDescent="0.2">
      <c r="A9" s="62" t="s">
        <v>83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1.25" customHeight="1" x14ac:dyDescent="0.2">
      <c r="A10" s="8"/>
      <c r="B10" s="101"/>
      <c r="C10" s="101"/>
      <c r="D10" s="101"/>
      <c r="E10" s="101"/>
    </row>
    <row r="11" spans="1:5" ht="11.25" customHeight="1" x14ac:dyDescent="0.2">
      <c r="A11" s="8"/>
      <c r="B11" s="101"/>
      <c r="C11" s="101"/>
      <c r="D11" s="101"/>
      <c r="E11" s="101"/>
    </row>
    <row r="12" spans="1:5" ht="11.25" customHeight="1" x14ac:dyDescent="0.2">
      <c r="A12" s="8"/>
      <c r="B12" s="101"/>
      <c r="C12" s="101"/>
      <c r="D12" s="101"/>
      <c r="E12" s="101"/>
    </row>
    <row r="13" spans="1:5" ht="12.75" customHeight="1" x14ac:dyDescent="0.2">
      <c r="A13" s="62" t="s">
        <v>181</v>
      </c>
      <c r="B13" s="8" t="str">
        <f>direcciondelaobra&amp;", "&amp;ciudaddelaobra&amp;", "&amp;estadodelaobra</f>
        <v>Tramo de Barranca del Muerto a Tlahuac., México, Distrito Federal</v>
      </c>
      <c r="C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72" t="s">
        <v>335</v>
      </c>
      <c r="B15" s="75"/>
      <c r="C15" s="75"/>
      <c r="D15" s="75"/>
      <c r="E15" s="75"/>
    </row>
    <row r="16" spans="1:5" ht="11.25" customHeight="1" x14ac:dyDescent="0.2">
      <c r="A16" s="8"/>
      <c r="B16" s="8"/>
      <c r="C16" s="8"/>
      <c r="D16" s="8"/>
      <c r="E16" s="8"/>
    </row>
    <row r="17" spans="1:5" x14ac:dyDescent="0.2">
      <c r="A17" s="69" t="s">
        <v>58</v>
      </c>
      <c r="B17" s="69" t="s">
        <v>336</v>
      </c>
      <c r="C17" s="69" t="s">
        <v>59</v>
      </c>
      <c r="D17" s="69" t="s">
        <v>337</v>
      </c>
      <c r="E17" s="71" t="s">
        <v>338</v>
      </c>
    </row>
    <row r="18" spans="1:5" ht="11.25" customHeight="1" x14ac:dyDescent="0.2">
      <c r="A18" s="8" t="s">
        <v>60</v>
      </c>
      <c r="B18" s="8"/>
      <c r="C18" s="8"/>
      <c r="D18" s="8"/>
      <c r="E18" s="8"/>
    </row>
    <row r="19" spans="1:5" ht="11.25" customHeight="1" x14ac:dyDescent="0.2">
      <c r="A19" s="39" t="s">
        <v>115</v>
      </c>
      <c r="B19" s="95" t="s">
        <v>121</v>
      </c>
      <c r="C19" s="9" t="s">
        <v>33</v>
      </c>
      <c r="D19" s="61" t="s">
        <v>117</v>
      </c>
      <c r="E19" s="41" t="s">
        <v>245</v>
      </c>
    </row>
    <row r="20" spans="1:5" ht="11.25" customHeight="1" x14ac:dyDescent="0.2">
      <c r="E20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showGridLines="0" showZeros="0" workbookViewId="0"/>
  </sheetViews>
  <sheetFormatPr baseColWidth="10"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6" width="11.7109375" customWidth="1"/>
  </cols>
  <sheetData>
    <row r="1" spans="1:6" ht="11.25" customHeight="1" thickBot="1" x14ac:dyDescent="0.25">
      <c r="A1" s="8" t="s">
        <v>56</v>
      </c>
      <c r="B1" s="8"/>
      <c r="C1" s="8"/>
      <c r="D1" s="8"/>
      <c r="E1" s="8"/>
    </row>
    <row r="2" spans="1:6" ht="12.75" customHeight="1" thickTop="1" x14ac:dyDescent="0.2">
      <c r="A2" s="63"/>
      <c r="B2" s="97" t="s">
        <v>365</v>
      </c>
      <c r="C2" s="64"/>
      <c r="D2" s="64"/>
      <c r="E2" s="64"/>
      <c r="F2" s="65"/>
    </row>
    <row r="3" spans="1:6" ht="12.75" customHeight="1" x14ac:dyDescent="0.2">
      <c r="A3" s="62"/>
      <c r="B3" s="99" t="s">
        <v>366</v>
      </c>
      <c r="C3" s="66"/>
      <c r="D3" s="66"/>
      <c r="E3" s="66"/>
      <c r="F3" s="8"/>
    </row>
    <row r="4" spans="1:6" ht="12.75" customHeight="1" x14ac:dyDescent="0.2">
      <c r="A4" s="62"/>
      <c r="B4" s="102" t="str">
        <f>razonsocial</f>
        <v>MI EMPRESA</v>
      </c>
      <c r="C4" s="102"/>
      <c r="D4" s="102"/>
      <c r="E4" s="102"/>
      <c r="F4" s="8"/>
    </row>
    <row r="5" spans="1:6" ht="12.75" customHeight="1" x14ac:dyDescent="0.2">
      <c r="A5" s="8"/>
      <c r="B5" s="102"/>
      <c r="C5" s="102"/>
      <c r="D5" s="102"/>
      <c r="E5" s="102"/>
      <c r="F5" s="8"/>
    </row>
    <row r="6" spans="1:6" ht="12.75" customHeight="1" thickBot="1" x14ac:dyDescent="0.25">
      <c r="A6" s="67"/>
      <c r="B6" s="103"/>
      <c r="C6" s="103"/>
      <c r="D6" s="103"/>
      <c r="E6" s="103"/>
      <c r="F6" s="67"/>
    </row>
    <row r="7" spans="1:6" ht="12.75" customHeight="1" thickTop="1" x14ac:dyDescent="0.2">
      <c r="A7" s="62" t="s">
        <v>186</v>
      </c>
      <c r="B7" s="54" t="str">
        <f>numerodeconcurso</f>
        <v>2009/0257-0001</v>
      </c>
    </row>
    <row r="8" spans="1:6" ht="12.75" customHeight="1" x14ac:dyDescent="0.2">
      <c r="A8" s="68" t="s">
        <v>62</v>
      </c>
      <c r="B8" s="92">
        <f>fechadeconcurso</f>
        <v>40017</v>
      </c>
      <c r="D8" s="52"/>
      <c r="E8" s="53"/>
    </row>
    <row r="9" spans="1:6" ht="12.75" customHeight="1" x14ac:dyDescent="0.2">
      <c r="A9" s="62" t="s">
        <v>83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</row>
    <row r="10" spans="1:6" ht="12.75" customHeight="1" x14ac:dyDescent="0.2">
      <c r="A10" s="8"/>
      <c r="B10" s="104"/>
      <c r="C10" s="104"/>
      <c r="D10" s="104"/>
      <c r="E10" s="104"/>
    </row>
    <row r="11" spans="1:6" ht="12.75" customHeight="1" x14ac:dyDescent="0.2">
      <c r="A11" s="8"/>
      <c r="B11" s="104"/>
      <c r="C11" s="104"/>
      <c r="D11" s="104"/>
      <c r="E11" s="104"/>
    </row>
    <row r="12" spans="1:6" ht="12.75" customHeight="1" x14ac:dyDescent="0.2">
      <c r="A12" s="8"/>
      <c r="B12" s="104"/>
      <c r="C12" s="104"/>
      <c r="D12" s="104"/>
      <c r="E12" s="104"/>
      <c r="F12" s="62"/>
    </row>
    <row r="13" spans="1:6" ht="12.75" customHeight="1" x14ac:dyDescent="0.2">
      <c r="A13" s="8"/>
      <c r="B13" s="104"/>
      <c r="C13" s="104"/>
      <c r="D13" s="104"/>
      <c r="E13" s="104"/>
      <c r="F13" s="62"/>
    </row>
    <row r="14" spans="1:6" ht="12.75" customHeight="1" x14ac:dyDescent="0.2">
      <c r="A14" s="8"/>
      <c r="B14" s="104"/>
      <c r="C14" s="104"/>
      <c r="D14" s="104"/>
      <c r="E14" s="104"/>
      <c r="F14" s="62"/>
    </row>
    <row r="15" spans="1:6" ht="12.75" customHeight="1" x14ac:dyDescent="0.2">
      <c r="A15" s="62" t="s">
        <v>181</v>
      </c>
      <c r="B15" s="36" t="str">
        <f>direcciondelaobra</f>
        <v>Tramo de Barranca del Muerto a Tlahuac.</v>
      </c>
      <c r="C15" s="36"/>
      <c r="D15" s="55" t="s">
        <v>183</v>
      </c>
      <c r="E15" s="8" t="str">
        <f>plazocalculado&amp;" días naturales"</f>
        <v>153 días naturales</v>
      </c>
      <c r="F15" s="62"/>
    </row>
    <row r="16" spans="1:6" ht="12.75" customHeight="1" x14ac:dyDescent="0.2">
      <c r="A16" s="62" t="s">
        <v>182</v>
      </c>
      <c r="B16" s="36" t="str">
        <f>ciudaddelaobra&amp;", "&amp;estadodelaobra</f>
        <v>México, Distrito Federal</v>
      </c>
      <c r="C16" s="55" t="s">
        <v>184</v>
      </c>
      <c r="D16" s="94">
        <f>fechainicio</f>
        <v>40026</v>
      </c>
      <c r="E16" s="52" t="s">
        <v>185</v>
      </c>
      <c r="F16" s="93">
        <f>fechaterminacion</f>
        <v>40178</v>
      </c>
    </row>
    <row r="17" spans="1:6" ht="12.75" customHeight="1" x14ac:dyDescent="0.2">
      <c r="A17" s="8"/>
      <c r="E17" s="62" t="s">
        <v>57</v>
      </c>
      <c r="F17" s="8" t="s">
        <v>64</v>
      </c>
    </row>
    <row r="18" spans="1:6" ht="12.75" customHeight="1" x14ac:dyDescent="0.2"/>
    <row r="19" spans="1:6" ht="12.75" customHeight="1" x14ac:dyDescent="0.2">
      <c r="A19" s="1" t="s">
        <v>65</v>
      </c>
      <c r="B19" s="11"/>
      <c r="C19" s="11"/>
      <c r="D19" s="11"/>
      <c r="E19" s="11"/>
      <c r="F19" s="11"/>
    </row>
    <row r="20" spans="1:6" ht="12.75" customHeight="1" x14ac:dyDescent="0.2"/>
    <row r="21" spans="1:6" ht="21.75" customHeight="1" x14ac:dyDescent="0.2">
      <c r="A21" s="12" t="s">
        <v>58</v>
      </c>
      <c r="B21" s="13" t="s">
        <v>63</v>
      </c>
      <c r="C21" s="14" t="s">
        <v>59</v>
      </c>
      <c r="D21" s="15" t="s">
        <v>66</v>
      </c>
      <c r="E21" s="15" t="s">
        <v>67</v>
      </c>
      <c r="F21" s="16" t="s">
        <v>68</v>
      </c>
    </row>
    <row r="22" spans="1:6" ht="11.25" customHeight="1" thickTop="1" x14ac:dyDescent="0.2">
      <c r="A22" s="8" t="s">
        <v>60</v>
      </c>
      <c r="B22" s="8"/>
      <c r="C22" s="8"/>
      <c r="D22" s="8"/>
      <c r="E22" s="8"/>
      <c r="F22" s="8"/>
    </row>
    <row r="23" spans="1:6" ht="11.25" customHeight="1" x14ac:dyDescent="0.2">
      <c r="A23" s="38" t="s">
        <v>115</v>
      </c>
      <c r="B23" s="95" t="s">
        <v>121</v>
      </c>
      <c r="C23" s="9" t="s">
        <v>33</v>
      </c>
      <c r="D23" s="41" t="s">
        <v>245</v>
      </c>
      <c r="E23" s="59" t="s">
        <v>262</v>
      </c>
      <c r="F23" s="41" t="s">
        <v>247</v>
      </c>
    </row>
    <row r="24" spans="1:6" ht="11.25" customHeight="1" x14ac:dyDescent="0.2">
      <c r="F24" s="8" t="s">
        <v>61</v>
      </c>
    </row>
  </sheetData>
  <mergeCells count="2">
    <mergeCell ref="B9:E14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0"/>
  <sheetViews>
    <sheetView showGridLines="0" showZeros="0" workbookViewId="0">
      <selection activeCell="I18" sqref="I18"/>
    </sheetView>
  </sheetViews>
  <sheetFormatPr baseColWidth="10"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5" width="15.710937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2.75" customHeight="1" thickTop="1" x14ac:dyDescent="0.2">
      <c r="A2" s="63"/>
      <c r="B2" s="97" t="s">
        <v>365</v>
      </c>
      <c r="C2" s="64"/>
      <c r="D2" s="64"/>
      <c r="E2" s="64"/>
    </row>
    <row r="3" spans="1:5" ht="12.75" customHeight="1" x14ac:dyDescent="0.2">
      <c r="A3" s="62"/>
      <c r="B3" s="99" t="s">
        <v>366</v>
      </c>
      <c r="C3" s="66"/>
      <c r="D3" s="66"/>
      <c r="E3" s="66"/>
    </row>
    <row r="4" spans="1:5" ht="12.75" customHeight="1" x14ac:dyDescent="0.2">
      <c r="A4" s="62"/>
      <c r="B4" s="102" t="str">
        <f>razonsocial</f>
        <v>MI EMPRESA</v>
      </c>
      <c r="C4" s="102"/>
      <c r="D4" s="102"/>
      <c r="E4" s="102"/>
    </row>
    <row r="5" spans="1:5" ht="12.75" customHeight="1" x14ac:dyDescent="0.2">
      <c r="A5" s="8"/>
      <c r="B5" s="102"/>
      <c r="C5" s="102"/>
      <c r="D5" s="102"/>
      <c r="E5" s="102"/>
    </row>
    <row r="6" spans="1:5" ht="12.75" customHeight="1" thickBot="1" x14ac:dyDescent="0.25">
      <c r="A6" s="67"/>
      <c r="B6" s="103"/>
      <c r="C6" s="103"/>
      <c r="D6" s="103"/>
      <c r="E6" s="103"/>
    </row>
    <row r="7" spans="1:5" ht="12.75" customHeight="1" thickTop="1" x14ac:dyDescent="0.2">
      <c r="A7" s="62" t="s">
        <v>186</v>
      </c>
      <c r="B7" s="54" t="str">
        <f>numerodeconcurso</f>
        <v>2009/0257-0001</v>
      </c>
      <c r="D7" s="56" t="s">
        <v>318</v>
      </c>
      <c r="E7" s="92">
        <f>fechainicio</f>
        <v>40026</v>
      </c>
    </row>
    <row r="8" spans="1:5" ht="12.75" customHeight="1" x14ac:dyDescent="0.2">
      <c r="A8" s="68" t="s">
        <v>62</v>
      </c>
      <c r="B8" s="92">
        <f>fechadeconcurso</f>
        <v>40017</v>
      </c>
      <c r="C8" s="56"/>
      <c r="D8" s="56" t="s">
        <v>319</v>
      </c>
      <c r="E8" s="92">
        <f>fechaterminacion</f>
        <v>40178</v>
      </c>
    </row>
    <row r="9" spans="1:5" ht="12.75" customHeight="1" x14ac:dyDescent="0.2">
      <c r="A9" s="62" t="s">
        <v>83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1.25" customHeight="1" x14ac:dyDescent="0.2">
      <c r="A10" s="8"/>
      <c r="B10" s="101"/>
      <c r="C10" s="101"/>
      <c r="D10" s="101"/>
      <c r="E10" s="101"/>
    </row>
    <row r="11" spans="1:5" ht="11.25" customHeight="1" x14ac:dyDescent="0.2">
      <c r="A11" s="8"/>
      <c r="B11" s="101"/>
      <c r="C11" s="101"/>
      <c r="D11" s="101"/>
      <c r="E11" s="101"/>
    </row>
    <row r="12" spans="1:5" ht="11.25" customHeight="1" x14ac:dyDescent="0.2">
      <c r="A12" s="8"/>
      <c r="B12" s="101"/>
      <c r="C12" s="101"/>
      <c r="D12" s="101"/>
      <c r="E12" s="101"/>
    </row>
    <row r="13" spans="1:5" ht="12.75" customHeight="1" x14ac:dyDescent="0.2">
      <c r="A13" s="62" t="s">
        <v>181</v>
      </c>
      <c r="B13" s="8" t="str">
        <f>direcciondelaobra&amp;", "&amp;ciudaddelaobra&amp;", "&amp;estadodelaobra</f>
        <v>Tramo de Barranca del Muerto a Tlahuac., México, Distrito Federal</v>
      </c>
      <c r="C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320</v>
      </c>
      <c r="B15" s="17"/>
      <c r="C15" s="17"/>
      <c r="D15" s="17"/>
      <c r="E15" s="17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69" t="s">
        <v>58</v>
      </c>
      <c r="B17" s="69" t="s">
        <v>321</v>
      </c>
      <c r="C17" s="69" t="s">
        <v>59</v>
      </c>
      <c r="D17" s="69" t="s">
        <v>322</v>
      </c>
      <c r="E17" s="71" t="s">
        <v>323</v>
      </c>
    </row>
    <row r="18" spans="1:5" ht="11.25" customHeight="1" x14ac:dyDescent="0.2">
      <c r="A18" s="8" t="s">
        <v>60</v>
      </c>
      <c r="B18" s="8"/>
      <c r="C18" s="8"/>
      <c r="D18" s="8"/>
      <c r="E18" s="8"/>
    </row>
    <row r="19" spans="1:5" ht="11.25" customHeight="1" x14ac:dyDescent="0.2">
      <c r="A19" s="39" t="s">
        <v>115</v>
      </c>
      <c r="B19" s="95" t="s">
        <v>121</v>
      </c>
      <c r="C19" s="9" t="s">
        <v>33</v>
      </c>
      <c r="D19" s="61" t="s">
        <v>117</v>
      </c>
      <c r="E19" s="41" t="s">
        <v>232</v>
      </c>
    </row>
    <row r="20" spans="1:5" ht="11.25" customHeight="1" x14ac:dyDescent="0.2">
      <c r="E20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2010-07-18T04:46:34Z</cp:lastPrinted>
  <dcterms:created xsi:type="dcterms:W3CDTF">2002-02-27T19:20:33Z</dcterms:created>
  <dcterms:modified xsi:type="dcterms:W3CDTF">2025-09-18T19:06:34Z</dcterms:modified>
</cp:coreProperties>
</file>